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Desktop\Boite à outil 2020\"/>
    </mc:Choice>
  </mc:AlternateContent>
  <bookViews>
    <workbookView xWindow="0" yWindow="0" windowWidth="23040" windowHeight="9384"/>
  </bookViews>
  <sheets>
    <sheet name="Avertissement - Notice" sheetId="3" r:id="rId1"/>
    <sheet name="BS Simplifié 2020" sheetId="1" r:id="rId2"/>
    <sheet name="BS Simplifié 2020 - Prorat°IE" sheetId="2" r:id="rId3"/>
  </sheets>
  <definedNames>
    <definedName name="_xlnm.Print_Area" localSheetId="1">'BS Simplifié 2020'!$A$1:$V$74</definedName>
    <definedName name="_xlnm.Print_Area" localSheetId="2">'BS Simplifié 2020 - Prorat°IE'!$A$1:$V$74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2" i="2"/>
  <c r="J21" i="2"/>
  <c r="J23" i="1"/>
  <c r="J22" i="1"/>
  <c r="J21" i="1"/>
  <c r="T54" i="2" l="1"/>
  <c r="T59" i="2"/>
  <c r="T58" i="2"/>
  <c r="T57" i="2"/>
  <c r="T56" i="2"/>
  <c r="T55" i="2"/>
  <c r="R53" i="2"/>
  <c r="T53" i="2" s="1"/>
  <c r="T37" i="2"/>
  <c r="T36" i="2"/>
  <c r="I35" i="2"/>
  <c r="R35" i="2" s="1"/>
  <c r="T35" i="2" s="1"/>
  <c r="R34" i="2"/>
  <c r="R33" i="2"/>
  <c r="P33" i="2"/>
  <c r="T33" i="2" s="1"/>
  <c r="T32" i="2"/>
  <c r="T31" i="2"/>
  <c r="R30" i="2"/>
  <c r="P30" i="2"/>
  <c r="T30" i="2" s="1"/>
  <c r="R29" i="2"/>
  <c r="R28" i="2"/>
  <c r="P28" i="2"/>
  <c r="T28" i="2" s="1"/>
  <c r="R27" i="2"/>
  <c r="P27" i="2"/>
  <c r="G23" i="2"/>
  <c r="G22" i="2"/>
  <c r="P29" i="2" s="1"/>
  <c r="T29" i="2" s="1"/>
  <c r="G20" i="2"/>
  <c r="T32" i="1"/>
  <c r="T31" i="1"/>
  <c r="R30" i="1"/>
  <c r="T58" i="1"/>
  <c r="T57" i="1"/>
  <c r="R53" i="1"/>
  <c r="T53" i="1" s="1"/>
  <c r="T56" i="1"/>
  <c r="T55" i="1"/>
  <c r="T54" i="1"/>
  <c r="R34" i="1"/>
  <c r="R33" i="1"/>
  <c r="P33" i="1"/>
  <c r="T33" i="1" s="1"/>
  <c r="I35" i="1"/>
  <c r="R35" i="1" s="1"/>
  <c r="T35" i="1" s="1"/>
  <c r="T36" i="1"/>
  <c r="T37" i="1"/>
  <c r="R29" i="1"/>
  <c r="P28" i="1"/>
  <c r="R28" i="1"/>
  <c r="R27" i="1"/>
  <c r="P27" i="1"/>
  <c r="T27" i="1" s="1"/>
  <c r="G20" i="1"/>
  <c r="G23" i="1"/>
  <c r="P30" i="1" s="1"/>
  <c r="T30" i="1" s="1"/>
  <c r="G22" i="1"/>
  <c r="T60" i="2" l="1"/>
  <c r="T27" i="2"/>
  <c r="P34" i="2"/>
  <c r="T34" i="2" s="1"/>
  <c r="P47" i="2" s="1"/>
  <c r="T47" i="2" s="1"/>
  <c r="T28" i="1"/>
  <c r="T59" i="1"/>
  <c r="P29" i="1"/>
  <c r="T29" i="1" s="1"/>
  <c r="P34" i="1"/>
  <c r="T34" i="1" s="1"/>
  <c r="T38" i="2" l="1"/>
  <c r="P48" i="2" s="1"/>
  <c r="T48" i="2" s="1"/>
  <c r="P47" i="1"/>
  <c r="T47" i="1" s="1"/>
  <c r="T38" i="1"/>
  <c r="P42" i="2" l="1"/>
  <c r="T42" i="2" s="1"/>
  <c r="P49" i="2"/>
  <c r="T49" i="2" s="1"/>
  <c r="F65" i="2" s="1"/>
  <c r="P44" i="2"/>
  <c r="T44" i="2" s="1"/>
  <c r="P46" i="2"/>
  <c r="T46" i="2" s="1"/>
  <c r="P43" i="2"/>
  <c r="T43" i="2" s="1"/>
  <c r="P45" i="2"/>
  <c r="T45" i="2" s="1"/>
  <c r="P48" i="1"/>
  <c r="T48" i="1" s="1"/>
  <c r="P49" i="1"/>
  <c r="P46" i="1"/>
  <c r="T46" i="1" s="1"/>
  <c r="P42" i="1"/>
  <c r="T42" i="1" s="1"/>
  <c r="P45" i="1"/>
  <c r="T45" i="1" s="1"/>
  <c r="P44" i="1"/>
  <c r="T44" i="1" s="1"/>
  <c r="P43" i="1"/>
  <c r="T43" i="1" s="1"/>
  <c r="T50" i="2" l="1"/>
  <c r="T39" i="2" s="1"/>
  <c r="F64" i="2"/>
  <c r="F66" i="2" s="1"/>
  <c r="F68" i="2" s="1"/>
  <c r="T62" i="2" s="1"/>
  <c r="T49" i="1"/>
  <c r="F64" i="1" s="1"/>
  <c r="T50" i="1"/>
  <c r="T39" i="1" l="1"/>
  <c r="F63" i="1" s="1"/>
  <c r="F65" i="1" s="1"/>
  <c r="F67" i="1" s="1"/>
  <c r="T61" i="1" s="1"/>
</calcChain>
</file>

<file path=xl/comments1.xml><?xml version="1.0" encoding="utf-8"?>
<comments xmlns="http://schemas.openxmlformats.org/spreadsheetml/2006/main">
  <authors>
    <author>CAROLINE BAROT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2019/2020 ou 2020/2021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3" authorId="0" shapeId="0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CAROLINE BAROT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2019/2020 ou 2020/2021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 xml:space="preserve">indiquez le nombre d'heures proratisées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<sst xmlns="http://schemas.openxmlformats.org/spreadsheetml/2006/main" count="213" uniqueCount="99">
  <si>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</si>
  <si>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</si>
  <si>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</si>
  <si>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</si>
  <si>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</si>
  <si>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</si>
  <si>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</si>
  <si>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</si>
  <si>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</si>
  <si>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</si>
  <si>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</si>
  <si>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</si>
  <si>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</si>
  <si>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</si>
  <si>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</si>
  <si>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</si>
  <si>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</si>
  <si>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</si>
  <si>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</si>
  <si>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</si>
  <si>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</si>
  <si>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</si>
  <si>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</si>
  <si>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</si>
  <si>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</si>
  <si>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</si>
  <si>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</si>
  <si>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</si>
  <si>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</si>
  <si>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</si>
  <si>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</si>
  <si>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</si>
  <si>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</si>
  <si>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</si>
  <si>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</si>
  <si>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</si>
  <si>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</si>
  <si>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</si>
  <si>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</si>
  <si>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</si>
  <si>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</si>
  <si>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</si>
  <si>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</si>
  <si>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</si>
  <si>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</si>
  <si>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</si>
  <si>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</si>
  <si>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</si>
  <si>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</si>
  <si>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</si>
  <si>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</si>
  <si>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</si>
  <si>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</si>
  <si>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</si>
  <si>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</si>
  <si>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</si>
  <si>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</si>
  <si>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</si>
  <si>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</si>
  <si>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</si>
  <si>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</si>
  <si>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</si>
  <si>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</si>
  <si>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</si>
  <si>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</si>
  <si>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</si>
  <si>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</si>
  <si>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TOTAL NET A PAYER (1+2-3)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</si>
  <si>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</si>
  <si>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</si>
  <si>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</si>
  <si>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</si>
  <si>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</si>
  <si>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</si>
  <si>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</si>
  <si>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</si>
  <si>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</si>
  <si>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</si>
  <si>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</si>
  <si>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</si>
  <si>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</si>
  <si>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</si>
  <si>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</si>
  <si>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</si>
  <si>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</si>
  <si>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</si>
  <si>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t xml:space="preserve">La loi 91. 1406 du 31/12/1991 ainsi que le décret n°  92. 660  du 13/07/1992 suppriment l'obligation des cotisations patronales. Conservez ce bulletin de salaire sans limitation de durée. Taux en vigueur au 24 / 01 / 2019. Mise à jour Janvier 2020.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</si>
  <si>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</si>
  <si>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</si>
  <si>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</si>
  <si>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Indemnités d'entretiens - mois de 9 heures par jours</t>
  </si>
  <si>
    <t>Indemnités d'entretiens - au-delà de 9 heures par jours</t>
  </si>
  <si>
    <t>Avertissement</t>
  </si>
  <si>
    <t>Utilisation des bulletins de salaire proposés par votre syndicat CFTC Santé Sociaux 2020.</t>
  </si>
  <si>
    <t xml:space="preserve">La CFTC n'est nullement responsable de l'utilisation des bulletins de salaire mis à disposition pour ses adhérents. </t>
  </si>
  <si>
    <t xml:space="preserve">L'utilisation de l'outil n'est pas compatible avec toutes les versions du logiciel excel que vous utilisez. </t>
  </si>
  <si>
    <t xml:space="preserve">Aucun mot de passe ne sera communiqué, pour une éventuelle modification de l'outil que propose votre syndicat. </t>
  </si>
  <si>
    <t>Les montants indiqués peuvent être arrondis. Remplir les cases ayant un triangle rouge.</t>
  </si>
  <si>
    <t>Cotisations Sociales - Alsace - Moselle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</si>
</sst>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dd/mm/yy;@"/>
    <numFmt numFmtId="166" formatCode="[$-40C]d\-mmm;@"/>
    <numFmt numFmtId="167" formatCode="_-* #,##0.0000\ &quot;€&quot;_-;\-* #,##0.00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Fill="1" applyBorder="1" applyAlignment="1" applyProtection="1">
      <alignment vertical="center"/>
      <protection hidden="1"/>
    </xf>
    <xf numFmtId="0" fontId="14" fillId="0" borderId="17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Alignment="1" applyProtection="1">
      <alignment horizontal="left" vertical="center"/>
      <protection hidden="1"/>
    </xf>
    <xf numFmtId="0" fontId="14" fillId="0" borderId="19" xfId="0" applyFont="1" applyFill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14" fillId="0" borderId="24" xfId="0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4" fillId="0" borderId="25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left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1" fontId="12" fillId="2" borderId="0" xfId="0" applyNumberFormat="1" applyFont="1" applyFill="1" applyBorder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0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0" xfId="0" applyNumberFormat="1" applyFont="1" applyFill="1" applyBorder="1" applyAlignment="1" applyProtection="1">
      <alignment horizontal="left" vertical="center"/>
      <protection locked="0" hidden="1"/>
    </xf>
    <xf numFmtId="164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Border="1" applyAlignment="1" applyProtection="1">
      <alignment horizontal="center" vertical="center"/>
      <protection hidden="1"/>
    </xf>
    <xf numFmtId="44" fontId="12" fillId="2" borderId="0" xfId="0" applyNumberFormat="1" applyFont="1" applyFill="1" applyBorder="1" applyAlignment="1" applyProtection="1">
      <alignment horizontal="center" vertical="center"/>
      <protection locked="0" hidden="1"/>
    </xf>
    <xf numFmtId="44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hidden="1"/>
    </xf>
    <xf numFmtId="44" fontId="12" fillId="2" borderId="6" xfId="0" applyNumberFormat="1" applyFont="1" applyFill="1" applyBorder="1" applyAlignment="1" applyProtection="1">
      <alignment horizontal="center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44" fontId="5" fillId="0" borderId="16" xfId="0" applyNumberFormat="1" applyFont="1" applyBorder="1" applyAlignment="1" applyProtection="1">
      <alignment horizontal="center" vertical="center"/>
      <protection hidden="1"/>
    </xf>
    <xf numFmtId="44" fontId="5" fillId="0" borderId="17" xfId="0" applyNumberFormat="1" applyFont="1" applyBorder="1" applyAlignment="1" applyProtection="1">
      <alignment horizontal="center" vertical="center"/>
      <protection hidden="1"/>
    </xf>
    <xf numFmtId="44" fontId="5" fillId="0" borderId="18" xfId="0" applyNumberFormat="1" applyFont="1" applyBorder="1" applyAlignment="1" applyProtection="1">
      <alignment horizontal="center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hidden="1"/>
    </xf>
    <xf numFmtId="44" fontId="5" fillId="0" borderId="20" xfId="0" applyNumberFormat="1" applyFont="1" applyBorder="1" applyAlignment="1" applyProtection="1">
      <alignment horizontal="center" vertical="center"/>
      <protection hidden="1"/>
    </xf>
    <xf numFmtId="44" fontId="5" fillId="0" borderId="21" xfId="0" applyNumberFormat="1" applyFont="1" applyBorder="1" applyAlignment="1" applyProtection="1">
      <alignment horizontal="center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44" fontId="5" fillId="0" borderId="8" xfId="0" applyNumberFormat="1" applyFont="1" applyBorder="1" applyAlignment="1" applyProtection="1">
      <alignment horizontal="center" vertical="center"/>
      <protection hidden="1"/>
    </xf>
    <xf numFmtId="44" fontId="5" fillId="0" borderId="9" xfId="0" applyNumberFormat="1" applyFont="1" applyBorder="1" applyAlignment="1" applyProtection="1">
      <alignment horizontal="center" vertical="center"/>
      <protection hidden="1"/>
    </xf>
    <xf numFmtId="0" fontId="14" fillId="0" borderId="17" xfId="0" applyFont="1" applyFill="1" applyBorder="1" applyAlignment="1" applyProtection="1">
      <alignment horizontal="left" vertical="center"/>
      <protection hidden="1"/>
    </xf>
    <xf numFmtId="0" fontId="14" fillId="0" borderId="18" xfId="0" applyFont="1" applyFill="1" applyBorder="1" applyAlignment="1" applyProtection="1">
      <alignment horizontal="left" vertical="center"/>
      <protection hidden="1"/>
    </xf>
    <xf numFmtId="0" fontId="14" fillId="0" borderId="20" xfId="0" applyFont="1" applyFill="1" applyBorder="1" applyAlignment="1" applyProtection="1">
      <alignment horizontal="left" vertical="center"/>
      <protection hidden="1"/>
    </xf>
    <xf numFmtId="0" fontId="14" fillId="0" borderId="21" xfId="0" applyFont="1" applyFill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4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4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22" xfId="0" applyFont="1" applyFill="1" applyBorder="1" applyAlignment="1" applyProtection="1">
      <alignment horizontal="left" vertical="center"/>
      <protection hidden="1"/>
    </xf>
    <xf numFmtId="0" fontId="14" fillId="0" borderId="23" xfId="0" applyFont="1" applyFill="1" applyBorder="1" applyAlignment="1" applyProtection="1">
      <alignment horizontal="left" vertical="center"/>
      <protection hidden="1"/>
    </xf>
    <xf numFmtId="165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44" fontId="7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4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44" fontId="5" fillId="0" borderId="20" xfId="0" applyNumberFormat="1" applyFont="1" applyFill="1" applyBorder="1" applyAlignment="1" applyProtection="1">
      <alignment horizontal="center" vertical="center"/>
      <protection hidden="1"/>
    </xf>
    <xf numFmtId="44" fontId="5" fillId="0" borderId="21" xfId="0" applyNumberFormat="1" applyFont="1" applyFill="1" applyBorder="1" applyAlignment="1" applyProtection="1">
      <alignment horizontal="center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4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NumberFormat="1" applyFont="1" applyFill="1" applyBorder="1" applyAlignment="1" applyProtection="1">
      <alignment horizontal="center" vertical="center"/>
      <protection hidden="1"/>
    </xf>
    <xf numFmtId="0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44" fontId="6" fillId="4" borderId="10" xfId="0" applyNumberFormat="1" applyFont="1" applyFill="1" applyBorder="1" applyAlignment="1" applyProtection="1">
      <alignment horizontal="center" vertical="center"/>
      <protection hidden="1"/>
    </xf>
    <xf numFmtId="44" fontId="6" fillId="4" borderId="11" xfId="0" applyNumberFormat="1" applyFont="1" applyFill="1" applyBorder="1" applyAlignment="1" applyProtection="1">
      <alignment horizontal="center" vertical="center"/>
      <protection hidden="1"/>
    </xf>
    <xf numFmtId="4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44" fontId="5" fillId="0" borderId="1" xfId="0" applyNumberFormat="1" applyFont="1" applyFill="1" applyBorder="1" applyAlignment="1" applyProtection="1">
      <alignment horizontal="right" vertical="center"/>
      <protection hidden="1"/>
    </xf>
    <xf numFmtId="44" fontId="5" fillId="0" borderId="1" xfId="0" applyNumberFormat="1" applyFont="1" applyBorder="1" applyAlignment="1" applyProtection="1">
      <alignment horizontal="right" vertical="center"/>
      <protection hidden="1"/>
    </xf>
    <xf numFmtId="4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166" fontId="5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165" fontId="5" fillId="2" borderId="0" xfId="0" applyNumberFormat="1" applyFont="1" applyFill="1" applyBorder="1" applyAlignment="1" applyProtection="1">
      <alignment horizontal="left" vertical="center"/>
      <protection locked="0" hidden="1"/>
    </xf>
    <xf numFmtId="166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167" fontId="5" fillId="0" borderId="19" xfId="0" applyNumberFormat="1" applyFont="1" applyBorder="1" applyAlignment="1" applyProtection="1">
      <alignment horizontal="center" vertical="center"/>
      <protection hidden="1"/>
    </xf>
    <xf numFmtId="167" fontId="5" fillId="0" borderId="21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RowColHeaders="0" tabSelected="1" zoomScale="122" zoomScaleNormal="122" workbookViewId="0">
      <selection activeCell="J10" sqref="J10"/>
    </sheetView>
  </sheetViews>
  <sheetFormatPr baseColWidth="10" defaultRowHeight="14.4" x14ac:dyDescent="0.3"/>
  <sheetData>
    <row r="1" spans="1:7" ht="34.799999999999997" x14ac:dyDescent="0.3">
      <c r="A1" s="81" t="s">
        <v>92</v>
      </c>
      <c r="B1" s="81"/>
      <c r="C1" s="81"/>
      <c r="D1" s="81"/>
      <c r="E1" s="81"/>
      <c r="F1" s="81"/>
      <c r="G1" s="81"/>
    </row>
    <row r="2" spans="1:7" x14ac:dyDescent="0.3">
      <c r="A2" s="77"/>
      <c r="B2" s="77"/>
      <c r="C2" s="77"/>
      <c r="D2" s="77"/>
      <c r="E2" s="77"/>
      <c r="F2" s="77"/>
      <c r="G2" s="77"/>
    </row>
    <row r="3" spans="1:7" ht="43.2" customHeight="1" x14ac:dyDescent="0.3">
      <c r="A3" s="82" t="s">
        <v>93</v>
      </c>
      <c r="B3" s="82"/>
      <c r="C3" s="82"/>
      <c r="D3" s="82"/>
      <c r="E3" s="82"/>
      <c r="F3" s="82"/>
      <c r="G3" s="82"/>
    </row>
    <row r="4" spans="1:7" x14ac:dyDescent="0.3">
      <c r="A4" s="78"/>
      <c r="B4" s="78"/>
      <c r="C4" s="78"/>
      <c r="D4" s="78"/>
      <c r="E4" s="78"/>
      <c r="F4" s="78"/>
      <c r="G4" s="78"/>
    </row>
    <row r="5" spans="1:7" x14ac:dyDescent="0.3">
      <c r="A5" s="78"/>
      <c r="B5" s="78"/>
      <c r="C5" s="78"/>
      <c r="D5" s="78"/>
      <c r="E5" s="78"/>
      <c r="F5" s="78"/>
      <c r="G5" s="78"/>
    </row>
    <row r="6" spans="1:7" ht="40.799999999999997" customHeight="1" x14ac:dyDescent="0.3">
      <c r="A6" s="80" t="s">
        <v>94</v>
      </c>
      <c r="B6" s="80"/>
      <c r="C6" s="80"/>
      <c r="D6" s="80"/>
      <c r="E6" s="80"/>
      <c r="F6" s="80"/>
      <c r="G6" s="80"/>
    </row>
    <row r="7" spans="1:7" ht="17.399999999999999" x14ac:dyDescent="0.3">
      <c r="A7" s="79"/>
      <c r="B7" s="79"/>
      <c r="C7" s="79"/>
      <c r="D7" s="79"/>
      <c r="E7" s="79"/>
      <c r="F7" s="79"/>
      <c r="G7" s="79"/>
    </row>
    <row r="8" spans="1:7" ht="42" customHeight="1" x14ac:dyDescent="0.3">
      <c r="A8" s="80" t="s">
        <v>95</v>
      </c>
      <c r="B8" s="80"/>
      <c r="C8" s="80"/>
      <c r="D8" s="80"/>
      <c r="E8" s="80"/>
      <c r="F8" s="80"/>
      <c r="G8" s="80"/>
    </row>
    <row r="9" spans="1:7" ht="17.399999999999999" customHeight="1" x14ac:dyDescent="0.3">
      <c r="A9" s="79"/>
      <c r="B9" s="79"/>
      <c r="C9" s="79"/>
      <c r="D9" s="79"/>
      <c r="E9" s="79"/>
      <c r="F9" s="79"/>
      <c r="G9" s="79"/>
    </row>
    <row r="10" spans="1:7" ht="40.799999999999997" customHeight="1" x14ac:dyDescent="0.3">
      <c r="A10" s="80" t="s">
        <v>96</v>
      </c>
      <c r="B10" s="80"/>
      <c r="C10" s="80"/>
      <c r="D10" s="80"/>
      <c r="E10" s="80"/>
      <c r="F10" s="80"/>
      <c r="G10" s="80"/>
    </row>
    <row r="11" spans="1:7" ht="17.399999999999999" customHeight="1" x14ac:dyDescent="0.3">
      <c r="A11" s="79"/>
      <c r="B11" s="79"/>
      <c r="C11" s="79"/>
      <c r="D11" s="79"/>
      <c r="E11" s="79"/>
      <c r="F11" s="79"/>
      <c r="G11" s="79"/>
    </row>
    <row r="12" spans="1:7" ht="49.8" customHeight="1" x14ac:dyDescent="0.3">
      <c r="A12" s="80" t="s">
        <v>97</v>
      </c>
      <c r="B12" s="80"/>
      <c r="C12" s="80"/>
      <c r="D12" s="80"/>
      <c r="E12" s="80"/>
      <c r="F12" s="80"/>
      <c r="G12" s="80"/>
    </row>
  </sheetData>
  <sheetProtection password="EA3A" sheet="1" objects="1" scenarios="1" selectLockedCells="1" selectUnlockedCells="1"/>
  <mergeCells count="6">
    <mergeCell ref="A12:G12"/>
    <mergeCell ref="A1:G1"/>
    <mergeCell ref="A3:G3"/>
    <mergeCell ref="A6:G6"/>
    <mergeCell ref="A8:G8"/>
    <mergeCell ref="A10:G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W187"/>
  <sheetViews>
    <sheetView showGridLines="0" showRowColHeaders="0" topLeftCell="A34" zoomScale="180" zoomScaleNormal="180" workbookViewId="0">
      <selection activeCell="P53" sqref="P53:Q53"/>
    </sheetView>
  </sheetViews>
  <sheetFormatPr baseColWidth="10" defaultRowHeight="13.8" x14ac:dyDescent="0.3"/>
  <cols>
    <col min="1" max="1" width="3.77734375" style="2" customWidth="1"/>
    <col min="2" max="2" width="2.77734375" style="2" customWidth="1"/>
    <col min="3" max="11" width="4.77734375" style="2" customWidth="1"/>
    <col min="12" max="13" width="2.77734375" style="2" customWidth="1"/>
    <col min="14" max="21" width="4.77734375" style="2" customWidth="1"/>
    <col min="22" max="22" width="2.77734375" style="2" customWidth="1"/>
    <col min="23" max="23" width="5.33203125" style="2" hidden="1" customWidth="1"/>
    <col min="24" max="84" width="4.77734375" style="2" customWidth="1"/>
    <col min="85" max="16384" width="11.5546875" style="2"/>
  </cols>
  <sheetData>
    <row r="1" spans="1:23" ht="21" x14ac:dyDescent="0.3">
      <c r="A1" s="1"/>
      <c r="B1" s="92" t="s">
        <v>25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94"/>
      <c r="Q1" s="94"/>
      <c r="R1" s="94"/>
      <c r="S1" s="85">
        <v>2020</v>
      </c>
      <c r="T1" s="85"/>
      <c r="U1" s="9"/>
      <c r="V1" s="10"/>
    </row>
    <row r="2" spans="1:23" s="61" customFormat="1" ht="4.95" customHeight="1" x14ac:dyDescent="0.3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3" ht="4.95" customHeight="1" x14ac:dyDescent="0.3">
      <c r="A3" s="1"/>
      <c r="B3" s="21"/>
      <c r="C3" s="22"/>
      <c r="D3" s="22"/>
      <c r="E3" s="22"/>
      <c r="F3" s="22"/>
      <c r="G3" s="22"/>
      <c r="H3" s="22"/>
      <c r="I3" s="22"/>
      <c r="J3" s="22"/>
      <c r="K3" s="23"/>
      <c r="L3" s="21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3" s="12" customFormat="1" ht="12" customHeight="1" x14ac:dyDescent="0.3">
      <c r="A4" s="11"/>
      <c r="B4" s="104" t="s">
        <v>2</v>
      </c>
      <c r="C4" s="105"/>
      <c r="D4" s="105"/>
      <c r="E4" s="105"/>
      <c r="F4" s="105"/>
      <c r="G4" s="105"/>
      <c r="H4" s="105"/>
      <c r="I4" s="105"/>
      <c r="J4" s="105"/>
      <c r="K4" s="106"/>
      <c r="L4" s="104" t="s">
        <v>3</v>
      </c>
      <c r="M4" s="105"/>
      <c r="N4" s="105"/>
      <c r="O4" s="105"/>
      <c r="P4" s="105"/>
      <c r="Q4" s="105"/>
      <c r="R4" s="105"/>
      <c r="S4" s="105"/>
      <c r="T4" s="105"/>
      <c r="U4" s="105"/>
      <c r="V4" s="106"/>
    </row>
    <row r="5" spans="1:23" s="12" customFormat="1" ht="4.95" customHeight="1" x14ac:dyDescent="0.3">
      <c r="A5" s="11"/>
      <c r="B5" s="24"/>
      <c r="C5" s="25"/>
      <c r="D5" s="25"/>
      <c r="E5" s="25"/>
      <c r="F5" s="25"/>
      <c r="G5" s="25"/>
      <c r="H5" s="25"/>
      <c r="I5" s="25"/>
      <c r="J5" s="25"/>
      <c r="K5" s="26"/>
      <c r="L5" s="24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3" s="4" customFormat="1" ht="12" customHeight="1" x14ac:dyDescent="0.3">
      <c r="A6" s="3"/>
      <c r="B6" s="27"/>
      <c r="C6" s="36" t="s">
        <v>4</v>
      </c>
      <c r="D6" s="28"/>
      <c r="E6" s="52"/>
      <c r="F6" s="83"/>
      <c r="G6" s="83"/>
      <c r="H6" s="83"/>
      <c r="I6" s="83"/>
      <c r="J6" s="83"/>
      <c r="K6" s="84"/>
      <c r="L6" s="27"/>
      <c r="M6" s="36" t="s">
        <v>4</v>
      </c>
      <c r="N6" s="28"/>
      <c r="O6" s="52"/>
      <c r="P6" s="83"/>
      <c r="Q6" s="83"/>
      <c r="R6" s="83"/>
      <c r="S6" s="83"/>
      <c r="T6" s="83"/>
      <c r="U6" s="83"/>
      <c r="V6" s="84"/>
    </row>
    <row r="7" spans="1:23" ht="12" customHeight="1" x14ac:dyDescent="0.3">
      <c r="A7" s="1"/>
      <c r="B7" s="29"/>
      <c r="C7" s="36" t="s">
        <v>5</v>
      </c>
      <c r="D7" s="28"/>
      <c r="E7" s="83"/>
      <c r="F7" s="83"/>
      <c r="G7" s="83"/>
      <c r="H7" s="83"/>
      <c r="I7" s="83"/>
      <c r="J7" s="83"/>
      <c r="K7" s="84"/>
      <c r="L7" s="27"/>
      <c r="M7" s="36" t="s">
        <v>5</v>
      </c>
      <c r="N7" s="28"/>
      <c r="O7" s="83"/>
      <c r="P7" s="83"/>
      <c r="Q7" s="83"/>
      <c r="R7" s="83"/>
      <c r="S7" s="83"/>
      <c r="T7" s="83"/>
      <c r="U7" s="83"/>
      <c r="V7" s="84"/>
    </row>
    <row r="8" spans="1:23" ht="12" customHeight="1" x14ac:dyDescent="0.3">
      <c r="A8" s="1"/>
      <c r="B8" s="29"/>
      <c r="C8" s="36" t="s">
        <v>6</v>
      </c>
      <c r="D8" s="28"/>
      <c r="E8" s="52"/>
      <c r="F8" s="52"/>
      <c r="G8" s="83"/>
      <c r="H8" s="83"/>
      <c r="I8" s="83"/>
      <c r="J8" s="83"/>
      <c r="K8" s="84"/>
      <c r="L8" s="27"/>
      <c r="M8" s="36" t="s">
        <v>9</v>
      </c>
      <c r="N8" s="28"/>
      <c r="O8" s="52"/>
      <c r="P8" s="52"/>
      <c r="Q8" s="96"/>
      <c r="R8" s="96"/>
      <c r="S8" s="96"/>
      <c r="T8" s="96"/>
      <c r="U8" s="96"/>
      <c r="V8" s="97"/>
    </row>
    <row r="9" spans="1:23" ht="12" customHeight="1" x14ac:dyDescent="0.3">
      <c r="A9" s="1"/>
      <c r="B9" s="29"/>
      <c r="C9" s="36" t="s">
        <v>7</v>
      </c>
      <c r="D9" s="28"/>
      <c r="E9" s="52"/>
      <c r="F9" s="52"/>
      <c r="G9" s="52"/>
      <c r="H9" s="52"/>
      <c r="I9" s="52"/>
      <c r="J9" s="52"/>
      <c r="K9" s="53"/>
      <c r="L9" s="27"/>
      <c r="M9" s="36" t="s">
        <v>10</v>
      </c>
      <c r="N9" s="28"/>
      <c r="O9" s="52"/>
      <c r="P9" s="83"/>
      <c r="Q9" s="83"/>
      <c r="R9" s="83"/>
      <c r="S9" s="83"/>
      <c r="T9" s="83"/>
      <c r="U9" s="83"/>
      <c r="V9" s="84"/>
    </row>
    <row r="10" spans="1:23" ht="14.4" customHeight="1" x14ac:dyDescent="0.3">
      <c r="B10" s="29"/>
      <c r="C10" s="36" t="s">
        <v>21</v>
      </c>
      <c r="D10" s="34"/>
      <c r="E10" s="73"/>
      <c r="F10" s="83"/>
      <c r="G10" s="83"/>
      <c r="H10" s="83"/>
      <c r="I10" s="83"/>
      <c r="J10" s="83"/>
      <c r="K10" s="84"/>
      <c r="L10" s="29"/>
      <c r="M10" s="75" t="s">
        <v>8</v>
      </c>
      <c r="N10" s="52"/>
      <c r="O10" s="52"/>
      <c r="P10" s="33"/>
      <c r="Q10" s="95"/>
      <c r="R10" s="95"/>
      <c r="S10" s="73"/>
      <c r="T10" s="73"/>
      <c r="U10" s="73"/>
      <c r="V10" s="74"/>
      <c r="W10" s="2" t="s">
        <v>23</v>
      </c>
    </row>
    <row r="11" spans="1:23" x14ac:dyDescent="0.3">
      <c r="B11" s="29"/>
      <c r="C11" s="34"/>
      <c r="D11" s="34"/>
      <c r="E11" s="34"/>
      <c r="F11" s="34"/>
      <c r="G11" s="34"/>
      <c r="H11" s="34"/>
      <c r="I11" s="34"/>
      <c r="J11" s="34"/>
      <c r="K11" s="35"/>
      <c r="L11" s="29"/>
      <c r="M11" s="36" t="s">
        <v>22</v>
      </c>
      <c r="N11" s="34"/>
      <c r="O11" s="73"/>
      <c r="P11" s="73"/>
      <c r="Q11" s="73"/>
      <c r="R11" s="90" t="s">
        <v>23</v>
      </c>
      <c r="S11" s="90"/>
      <c r="T11" s="90"/>
      <c r="U11" s="90"/>
      <c r="V11" s="91"/>
      <c r="W11" s="2" t="s">
        <v>24</v>
      </c>
    </row>
    <row r="12" spans="1:23" ht="4.95" customHeight="1" x14ac:dyDescent="0.3">
      <c r="B12" s="30"/>
      <c r="C12" s="54"/>
      <c r="D12" s="54"/>
      <c r="E12" s="54"/>
      <c r="F12" s="54"/>
      <c r="G12" s="54"/>
      <c r="H12" s="54"/>
      <c r="I12" s="54"/>
      <c r="J12" s="54"/>
      <c r="K12" s="55"/>
      <c r="L12" s="30"/>
      <c r="M12" s="31"/>
      <c r="N12" s="54"/>
      <c r="O12" s="54"/>
      <c r="P12" s="54"/>
      <c r="Q12" s="54"/>
      <c r="R12" s="56"/>
      <c r="S12" s="56"/>
      <c r="T12" s="56"/>
      <c r="U12" s="56"/>
      <c r="V12" s="57"/>
    </row>
    <row r="13" spans="1:23" s="61" customFormat="1" ht="4.95" customHeight="1" x14ac:dyDescent="0.3">
      <c r="A13" s="58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3" s="8" customFormat="1" ht="12" customHeight="1" x14ac:dyDescent="0.3">
      <c r="A14" s="7"/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</row>
    <row r="15" spans="1:23" s="66" customFormat="1" ht="4.95" customHeight="1" x14ac:dyDescent="0.3">
      <c r="A15" s="62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</row>
    <row r="16" spans="1:23" ht="4.95" customHeight="1" x14ac:dyDescent="0.3">
      <c r="A16" s="1"/>
      <c r="B16" s="101" t="s">
        <v>14</v>
      </c>
      <c r="C16" s="19"/>
      <c r="D16" s="15"/>
      <c r="E16" s="15"/>
      <c r="F16" s="15"/>
      <c r="G16" s="15"/>
      <c r="H16" s="15"/>
      <c r="I16" s="15"/>
      <c r="J16" s="15"/>
      <c r="K16" s="15"/>
      <c r="L16" s="101" t="s">
        <v>15</v>
      </c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"/>
    </row>
    <row r="17" spans="1:22" ht="12" customHeight="1" x14ac:dyDescent="0.3">
      <c r="A17" s="1"/>
      <c r="B17" s="102"/>
      <c r="C17" s="32" t="s">
        <v>0</v>
      </c>
      <c r="D17" s="32"/>
      <c r="E17" s="32"/>
      <c r="F17" s="32"/>
      <c r="G17" s="32"/>
      <c r="H17" s="32"/>
      <c r="I17" s="32"/>
      <c r="J17" s="32"/>
      <c r="K17" s="32"/>
      <c r="L17" s="102"/>
      <c r="M17" s="32" t="s">
        <v>16</v>
      </c>
      <c r="N17" s="32"/>
      <c r="O17" s="32"/>
      <c r="P17" s="32"/>
      <c r="Q17" s="32"/>
      <c r="R17" s="32"/>
      <c r="S17" s="32"/>
      <c r="T17" s="32"/>
      <c r="U17" s="86"/>
      <c r="V17" s="87"/>
    </row>
    <row r="18" spans="1:22" ht="12" customHeight="1" x14ac:dyDescent="0.3">
      <c r="A18" s="1"/>
      <c r="B18" s="102"/>
      <c r="C18" s="32" t="s">
        <v>1</v>
      </c>
      <c r="D18" s="32"/>
      <c r="E18" s="88"/>
      <c r="F18" s="88"/>
      <c r="G18" s="32" t="s">
        <v>28</v>
      </c>
      <c r="H18" s="32"/>
      <c r="I18" s="32"/>
      <c r="J18" s="88"/>
      <c r="K18" s="88"/>
      <c r="L18" s="102"/>
      <c r="M18" s="32" t="s">
        <v>17</v>
      </c>
      <c r="N18" s="32"/>
      <c r="O18" s="32"/>
      <c r="P18" s="32"/>
      <c r="Q18" s="32"/>
      <c r="R18" s="32"/>
      <c r="S18" s="32"/>
      <c r="T18" s="32"/>
      <c r="U18" s="88"/>
      <c r="V18" s="89"/>
    </row>
    <row r="19" spans="1:22" s="4" customFormat="1" ht="12" customHeight="1" x14ac:dyDescent="0.3">
      <c r="A19" s="3"/>
      <c r="B19" s="102"/>
      <c r="C19" s="32" t="s">
        <v>12</v>
      </c>
      <c r="D19" s="32"/>
      <c r="E19" s="32"/>
      <c r="F19" s="32"/>
      <c r="G19" s="32"/>
      <c r="H19" s="32"/>
      <c r="I19" s="32"/>
      <c r="J19" s="86"/>
      <c r="K19" s="87"/>
      <c r="L19" s="102"/>
      <c r="M19" s="32" t="s">
        <v>18</v>
      </c>
      <c r="N19" s="32"/>
      <c r="O19" s="32"/>
      <c r="P19" s="32"/>
      <c r="Q19" s="32"/>
      <c r="R19" s="32"/>
      <c r="S19" s="32"/>
      <c r="T19" s="32"/>
      <c r="U19" s="88"/>
      <c r="V19" s="89"/>
    </row>
    <row r="20" spans="1:22" s="4" customFormat="1" ht="12" customHeight="1" x14ac:dyDescent="0.3">
      <c r="A20" s="3"/>
      <c r="B20" s="102"/>
      <c r="C20" s="107" t="s">
        <v>13</v>
      </c>
      <c r="D20" s="108"/>
      <c r="E20" s="108"/>
      <c r="F20" s="108"/>
      <c r="G20" s="113">
        <f>(E18+J18)*J19/12</f>
        <v>0</v>
      </c>
      <c r="H20" s="113"/>
      <c r="I20" s="37"/>
      <c r="J20" s="116"/>
      <c r="K20" s="117"/>
      <c r="L20" s="102"/>
      <c r="M20" s="32" t="s">
        <v>19</v>
      </c>
      <c r="N20" s="32"/>
      <c r="O20" s="32"/>
      <c r="P20" s="32"/>
      <c r="Q20" s="32"/>
      <c r="R20" s="32"/>
      <c r="S20" s="32"/>
      <c r="T20" s="32"/>
      <c r="U20" s="88"/>
      <c r="V20" s="89"/>
    </row>
    <row r="21" spans="1:22" s="4" customFormat="1" ht="12" customHeight="1" x14ac:dyDescent="0.3">
      <c r="A21" s="3"/>
      <c r="B21" s="102"/>
      <c r="C21" s="107" t="s">
        <v>30</v>
      </c>
      <c r="D21" s="108"/>
      <c r="E21" s="108"/>
      <c r="F21" s="108"/>
      <c r="G21" s="114"/>
      <c r="H21" s="114"/>
      <c r="I21" s="38" t="s">
        <v>33</v>
      </c>
      <c r="J21" s="115">
        <f>G21*0.7651</f>
        <v>0</v>
      </c>
      <c r="K21" s="118"/>
      <c r="L21" s="102"/>
      <c r="M21" s="32" t="s">
        <v>20</v>
      </c>
      <c r="N21" s="32"/>
      <c r="O21" s="32"/>
      <c r="P21" s="32"/>
      <c r="Q21" s="32"/>
      <c r="R21" s="32"/>
      <c r="S21" s="32"/>
      <c r="T21" s="32"/>
      <c r="U21" s="88"/>
      <c r="V21" s="89"/>
    </row>
    <row r="22" spans="1:22" s="4" customFormat="1" ht="12" customHeight="1" x14ac:dyDescent="0.3">
      <c r="A22" s="3"/>
      <c r="B22" s="102"/>
      <c r="C22" s="107" t="s">
        <v>31</v>
      </c>
      <c r="D22" s="108"/>
      <c r="E22" s="108"/>
      <c r="F22" s="108"/>
      <c r="G22" s="115">
        <f>G21*0.25+G21</f>
        <v>0</v>
      </c>
      <c r="H22" s="115"/>
      <c r="I22" s="38" t="s">
        <v>33</v>
      </c>
      <c r="J22" s="115">
        <f>G22*0.7651</f>
        <v>0</v>
      </c>
      <c r="K22" s="118"/>
      <c r="L22" s="102"/>
      <c r="M22" s="32" t="s">
        <v>26</v>
      </c>
      <c r="N22" s="32"/>
      <c r="O22" s="32"/>
      <c r="P22" s="32"/>
      <c r="Q22" s="32"/>
      <c r="R22" s="32"/>
      <c r="S22" s="32"/>
      <c r="T22" s="32"/>
      <c r="U22" s="88"/>
      <c r="V22" s="89"/>
    </row>
    <row r="23" spans="1:22" s="4" customFormat="1" ht="12" customHeight="1" x14ac:dyDescent="0.3">
      <c r="A23" s="3"/>
      <c r="B23" s="102"/>
      <c r="C23" s="107" t="s">
        <v>32</v>
      </c>
      <c r="D23" s="108"/>
      <c r="E23" s="108"/>
      <c r="F23" s="108"/>
      <c r="G23" s="115">
        <f>G21*0.5+G21</f>
        <v>0</v>
      </c>
      <c r="H23" s="115"/>
      <c r="I23" s="38" t="s">
        <v>33</v>
      </c>
      <c r="J23" s="115">
        <f>G23*0.7651</f>
        <v>0</v>
      </c>
      <c r="K23" s="118"/>
      <c r="L23" s="102"/>
      <c r="M23" s="32" t="s">
        <v>27</v>
      </c>
      <c r="N23" s="32"/>
      <c r="O23" s="32"/>
      <c r="P23" s="32"/>
      <c r="Q23" s="32"/>
      <c r="R23" s="32"/>
      <c r="S23" s="32"/>
      <c r="T23" s="32"/>
      <c r="U23" s="88"/>
      <c r="V23" s="89"/>
    </row>
    <row r="24" spans="1:22" s="4" customFormat="1" ht="4.95" customHeight="1" x14ac:dyDescent="0.3">
      <c r="A24" s="3"/>
      <c r="B24" s="103"/>
      <c r="C24" s="6"/>
      <c r="D24" s="6"/>
      <c r="E24" s="6"/>
      <c r="F24" s="6"/>
      <c r="G24" s="6"/>
      <c r="H24" s="6"/>
      <c r="I24" s="6"/>
      <c r="J24" s="6"/>
      <c r="K24" s="6"/>
      <c r="L24" s="103"/>
      <c r="M24" s="6"/>
      <c r="N24" s="6"/>
      <c r="O24" s="6"/>
      <c r="P24" s="6"/>
      <c r="Q24" s="6"/>
      <c r="R24" s="6"/>
      <c r="S24" s="6"/>
      <c r="T24" s="6"/>
      <c r="U24" s="6"/>
      <c r="V24" s="17"/>
    </row>
    <row r="25" spans="1:22" ht="4.9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4" customFormat="1" ht="12" customHeight="1" x14ac:dyDescent="0.3">
      <c r="A26" s="3"/>
      <c r="B26" s="110" t="s">
        <v>29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109" t="s">
        <v>34</v>
      </c>
      <c r="Q26" s="109"/>
      <c r="R26" s="109" t="s">
        <v>35</v>
      </c>
      <c r="S26" s="109"/>
      <c r="T26" s="109" t="s">
        <v>36</v>
      </c>
      <c r="U26" s="109"/>
      <c r="V26" s="109"/>
    </row>
    <row r="27" spans="1:22" s="4" customFormat="1" ht="12" customHeight="1" x14ac:dyDescent="0.3">
      <c r="A27" s="14"/>
      <c r="B27" s="43"/>
      <c r="C27" s="134" t="s">
        <v>37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25">
        <f>G21</f>
        <v>0</v>
      </c>
      <c r="Q27" s="142"/>
      <c r="R27" s="119">
        <f>E18*J19/12</f>
        <v>0</v>
      </c>
      <c r="S27" s="120"/>
      <c r="T27" s="125">
        <f t="shared" ref="T27:T34" si="0">ROUND(P27*R27,2)</f>
        <v>0</v>
      </c>
      <c r="U27" s="126"/>
      <c r="V27" s="127"/>
    </row>
    <row r="28" spans="1:22" s="4" customFormat="1" ht="12" customHeight="1" x14ac:dyDescent="0.3">
      <c r="A28" s="14"/>
      <c r="B28" s="45"/>
      <c r="C28" s="136" t="s">
        <v>38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28">
        <f>G21</f>
        <v>0</v>
      </c>
      <c r="Q28" s="143"/>
      <c r="R28" s="121">
        <f>J18*J19/12</f>
        <v>0</v>
      </c>
      <c r="S28" s="122"/>
      <c r="T28" s="128">
        <f t="shared" si="0"/>
        <v>0</v>
      </c>
      <c r="U28" s="129"/>
      <c r="V28" s="130"/>
    </row>
    <row r="29" spans="1:22" s="4" customFormat="1" ht="12" customHeight="1" x14ac:dyDescent="0.3">
      <c r="A29" s="14"/>
      <c r="B29" s="45"/>
      <c r="C29" s="136" t="s">
        <v>39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28">
        <f>G22-G21</f>
        <v>0</v>
      </c>
      <c r="Q29" s="143"/>
      <c r="R29" s="121">
        <f>U20</f>
        <v>0</v>
      </c>
      <c r="S29" s="122"/>
      <c r="T29" s="128">
        <f t="shared" si="0"/>
        <v>0</v>
      </c>
      <c r="U29" s="129"/>
      <c r="V29" s="130"/>
    </row>
    <row r="30" spans="1:22" s="4" customFormat="1" ht="12" customHeight="1" x14ac:dyDescent="0.3">
      <c r="A30" s="14"/>
      <c r="B30" s="45"/>
      <c r="C30" s="136" t="s">
        <v>40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28">
        <f>G23-G21</f>
        <v>0</v>
      </c>
      <c r="Q30" s="143"/>
      <c r="R30" s="121">
        <f>U21</f>
        <v>0</v>
      </c>
      <c r="S30" s="122"/>
      <c r="T30" s="128">
        <f t="shared" si="0"/>
        <v>0</v>
      </c>
      <c r="U30" s="129"/>
      <c r="V30" s="130"/>
    </row>
    <row r="31" spans="1:22" s="4" customFormat="1" ht="12" customHeight="1" x14ac:dyDescent="0.3">
      <c r="A31" s="14"/>
      <c r="B31" s="45"/>
      <c r="C31" s="136" t="s">
        <v>88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47"/>
      <c r="O31" s="148"/>
      <c r="P31" s="144"/>
      <c r="Q31" s="141"/>
      <c r="R31" s="123"/>
      <c r="S31" s="124"/>
      <c r="T31" s="128">
        <f t="shared" si="0"/>
        <v>0</v>
      </c>
      <c r="U31" s="129"/>
      <c r="V31" s="130"/>
    </row>
    <row r="32" spans="1:22" s="4" customFormat="1" ht="12" customHeight="1" x14ac:dyDescent="0.3">
      <c r="A32" s="14"/>
      <c r="B32" s="45"/>
      <c r="C32" s="136" t="s">
        <v>41</v>
      </c>
      <c r="D32" s="136"/>
      <c r="E32" s="136"/>
      <c r="F32" s="136"/>
      <c r="G32" s="147"/>
      <c r="H32" s="147"/>
      <c r="I32" s="49" t="s">
        <v>47</v>
      </c>
      <c r="J32" s="147"/>
      <c r="K32" s="147"/>
      <c r="L32" s="138" t="s">
        <v>48</v>
      </c>
      <c r="M32" s="138"/>
      <c r="N32" s="138"/>
      <c r="O32" s="139"/>
      <c r="P32" s="144"/>
      <c r="Q32" s="141"/>
      <c r="R32" s="123"/>
      <c r="S32" s="124"/>
      <c r="T32" s="129">
        <f t="shared" si="0"/>
        <v>0</v>
      </c>
      <c r="U32" s="129"/>
      <c r="V32" s="130"/>
    </row>
    <row r="33" spans="1:22" s="4" customFormat="1" ht="12" customHeight="1" x14ac:dyDescent="0.3">
      <c r="A33" s="14"/>
      <c r="B33" s="46"/>
      <c r="C33" s="136" t="s">
        <v>42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29">
        <f>G21</f>
        <v>0</v>
      </c>
      <c r="Q33" s="130"/>
      <c r="R33" s="121">
        <f>U22</f>
        <v>0</v>
      </c>
      <c r="S33" s="122"/>
      <c r="T33" s="129">
        <f t="shared" si="0"/>
        <v>0</v>
      </c>
      <c r="U33" s="129"/>
      <c r="V33" s="130"/>
    </row>
    <row r="34" spans="1:22" s="4" customFormat="1" ht="12" customHeight="1" x14ac:dyDescent="0.3">
      <c r="A34" s="14"/>
      <c r="B34" s="46"/>
      <c r="C34" s="136" t="s">
        <v>43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29">
        <f>G22</f>
        <v>0</v>
      </c>
      <c r="Q34" s="130"/>
      <c r="R34" s="121">
        <f>U23</f>
        <v>0</v>
      </c>
      <c r="S34" s="122"/>
      <c r="T34" s="129">
        <f t="shared" si="0"/>
        <v>0</v>
      </c>
      <c r="U34" s="129"/>
      <c r="V34" s="130"/>
    </row>
    <row r="35" spans="1:22" s="4" customFormat="1" ht="12" customHeight="1" x14ac:dyDescent="0.3">
      <c r="A35" s="3"/>
      <c r="B35" s="44"/>
      <c r="C35" s="136" t="s">
        <v>44</v>
      </c>
      <c r="D35" s="136"/>
      <c r="E35" s="136"/>
      <c r="F35" s="136"/>
      <c r="G35" s="136"/>
      <c r="H35" s="136"/>
      <c r="I35" s="149">
        <f>U18</f>
        <v>0</v>
      </c>
      <c r="J35" s="150"/>
      <c r="K35" s="49" t="s">
        <v>49</v>
      </c>
      <c r="L35" s="156"/>
      <c r="M35" s="156"/>
      <c r="N35" s="156"/>
      <c r="O35" s="143"/>
      <c r="P35" s="140"/>
      <c r="Q35" s="141"/>
      <c r="R35" s="121">
        <f>I35</f>
        <v>0</v>
      </c>
      <c r="S35" s="122"/>
      <c r="T35" s="128">
        <f>ROUND(R35*P35,2)</f>
        <v>0</v>
      </c>
      <c r="U35" s="129"/>
      <c r="V35" s="130"/>
    </row>
    <row r="36" spans="1:22" s="4" customFormat="1" ht="12" customHeight="1" x14ac:dyDescent="0.3">
      <c r="A36" s="3"/>
      <c r="B36" s="47"/>
      <c r="C36" s="136" t="s">
        <v>45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40"/>
      <c r="Q36" s="144"/>
      <c r="R36" s="144"/>
      <c r="S36" s="141"/>
      <c r="T36" s="128">
        <f>P36</f>
        <v>0</v>
      </c>
      <c r="U36" s="129"/>
      <c r="V36" s="130"/>
    </row>
    <row r="37" spans="1:22" s="4" customFormat="1" ht="12" customHeight="1" x14ac:dyDescent="0.3">
      <c r="B37" s="39"/>
      <c r="C37" s="145" t="s">
        <v>46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P37" s="157"/>
      <c r="Q37" s="158"/>
      <c r="R37" s="158"/>
      <c r="S37" s="159"/>
      <c r="T37" s="131">
        <f>P37</f>
        <v>0</v>
      </c>
      <c r="U37" s="132"/>
      <c r="V37" s="133"/>
    </row>
    <row r="38" spans="1:22" s="4" customFormat="1" ht="12" customHeight="1" x14ac:dyDescent="0.3">
      <c r="B38" s="50"/>
      <c r="C38" s="151" t="s">
        <v>50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2"/>
      <c r="T38" s="155">
        <f>T27+T28+T29+T30-T31-T32+T33+T34+T35</f>
        <v>0</v>
      </c>
      <c r="U38" s="111"/>
      <c r="V38" s="112"/>
    </row>
    <row r="39" spans="1:22" s="4" customFormat="1" ht="12" customHeight="1" x14ac:dyDescent="0.3">
      <c r="B39" s="51"/>
      <c r="C39" s="153" t="s">
        <v>51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4"/>
      <c r="T39" s="155">
        <f>ROUND(T38-T50,2)</f>
        <v>0</v>
      </c>
      <c r="U39" s="111"/>
      <c r="V39" s="112"/>
    </row>
    <row r="40" spans="1:22" s="4" customFormat="1" ht="4.95" customHeight="1" x14ac:dyDescent="0.3">
      <c r="V40" s="14"/>
    </row>
    <row r="41" spans="1:22" s="4" customFormat="1" ht="12" customHeight="1" x14ac:dyDescent="0.3">
      <c r="B41" s="110" t="s">
        <v>98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/>
      <c r="P41" s="109" t="s">
        <v>35</v>
      </c>
      <c r="Q41" s="109"/>
      <c r="R41" s="109" t="s">
        <v>52</v>
      </c>
      <c r="S41" s="109"/>
      <c r="T41" s="109" t="s">
        <v>36</v>
      </c>
      <c r="U41" s="109"/>
      <c r="V41" s="109"/>
    </row>
    <row r="42" spans="1:22" s="4" customFormat="1" ht="12" customHeight="1" x14ac:dyDescent="0.3">
      <c r="A42" s="14"/>
      <c r="B42" s="43"/>
      <c r="C42" s="166" t="s">
        <v>54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7"/>
      <c r="P42" s="125">
        <f>T38</f>
        <v>0</v>
      </c>
      <c r="Q42" s="142"/>
      <c r="R42" s="168">
        <v>8.4000000000000005E-2</v>
      </c>
      <c r="S42" s="169"/>
      <c r="T42" s="125">
        <f t="shared" ref="T42:T49" si="1">ROUND(P42*R42,2)</f>
        <v>0</v>
      </c>
      <c r="U42" s="126"/>
      <c r="V42" s="127"/>
    </row>
    <row r="43" spans="1:22" s="4" customFormat="1" ht="12" customHeight="1" x14ac:dyDescent="0.3">
      <c r="A43" s="14"/>
      <c r="B43" s="45"/>
      <c r="C43" s="164" t="s">
        <v>55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5"/>
      <c r="P43" s="128">
        <f>T38</f>
        <v>0</v>
      </c>
      <c r="Q43" s="143"/>
      <c r="R43" s="162">
        <v>4.0000000000000001E-3</v>
      </c>
      <c r="S43" s="163"/>
      <c r="T43" s="128">
        <f t="shared" si="1"/>
        <v>0</v>
      </c>
      <c r="U43" s="129"/>
      <c r="V43" s="130"/>
    </row>
    <row r="44" spans="1:22" s="4" customFormat="1" ht="12" customHeight="1" x14ac:dyDescent="0.3">
      <c r="A44" s="14"/>
      <c r="B44" s="45"/>
      <c r="C44" s="160" t="s">
        <v>56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28">
        <f>T38</f>
        <v>0</v>
      </c>
      <c r="Q44" s="143"/>
      <c r="R44" s="162">
        <v>3.15E-2</v>
      </c>
      <c r="S44" s="163"/>
      <c r="T44" s="128">
        <f t="shared" si="1"/>
        <v>0</v>
      </c>
      <c r="U44" s="129"/>
      <c r="V44" s="130"/>
    </row>
    <row r="45" spans="1:22" s="4" customFormat="1" ht="12" customHeight="1" x14ac:dyDescent="0.3">
      <c r="A45" s="14"/>
      <c r="B45" s="45"/>
      <c r="C45" s="164" t="s">
        <v>57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5"/>
      <c r="P45" s="128">
        <f>T38</f>
        <v>0</v>
      </c>
      <c r="Q45" s="143"/>
      <c r="R45" s="162">
        <v>1.15E-2</v>
      </c>
      <c r="S45" s="163"/>
      <c r="T45" s="128">
        <f t="shared" si="1"/>
        <v>0</v>
      </c>
      <c r="U45" s="129"/>
      <c r="V45" s="130"/>
    </row>
    <row r="46" spans="1:22" s="4" customFormat="1" ht="12" customHeight="1" x14ac:dyDescent="0.3">
      <c r="A46" s="14"/>
      <c r="B46" s="45"/>
      <c r="C46" s="164" t="s">
        <v>58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5"/>
      <c r="P46" s="172">
        <f>T38</f>
        <v>0</v>
      </c>
      <c r="Q46" s="173"/>
      <c r="R46" s="162">
        <v>8.6E-3</v>
      </c>
      <c r="S46" s="163"/>
      <c r="T46" s="128">
        <f t="shared" si="1"/>
        <v>0</v>
      </c>
      <c r="U46" s="129"/>
      <c r="V46" s="130"/>
    </row>
    <row r="47" spans="1:22" s="4" customFormat="1" ht="12" customHeight="1" x14ac:dyDescent="0.3">
      <c r="A47" s="14"/>
      <c r="B47" s="45"/>
      <c r="C47" s="160" t="s">
        <v>59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1"/>
      <c r="P47" s="172">
        <f>T28+T29+T33+T34</f>
        <v>0</v>
      </c>
      <c r="Q47" s="173"/>
      <c r="R47" s="162">
        <v>-0.11310000000000001</v>
      </c>
      <c r="S47" s="163"/>
      <c r="T47" s="129">
        <f t="shared" si="1"/>
        <v>0</v>
      </c>
      <c r="U47" s="129"/>
      <c r="V47" s="130"/>
    </row>
    <row r="48" spans="1:22" s="4" customFormat="1" ht="12" customHeight="1" x14ac:dyDescent="0.3">
      <c r="A48" s="14"/>
      <c r="B48" s="46"/>
      <c r="C48" s="164" t="s">
        <v>60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172">
        <f>T38-(0.0175*T38)</f>
        <v>0</v>
      </c>
      <c r="Q48" s="173"/>
      <c r="R48" s="162">
        <v>6.8000000000000005E-2</v>
      </c>
      <c r="S48" s="163"/>
      <c r="T48" s="129">
        <f t="shared" si="1"/>
        <v>0</v>
      </c>
      <c r="U48" s="129"/>
      <c r="V48" s="130"/>
    </row>
    <row r="49" spans="1:23" s="4" customFormat="1" ht="12" customHeight="1" x14ac:dyDescent="0.3">
      <c r="A49" s="14"/>
      <c r="B49" s="46"/>
      <c r="C49" s="170" t="s">
        <v>61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  <c r="P49" s="172">
        <f>T38-(0.0175*T38)</f>
        <v>0</v>
      </c>
      <c r="Q49" s="173"/>
      <c r="R49" s="162">
        <v>2.9000000000000001E-2</v>
      </c>
      <c r="S49" s="163"/>
      <c r="T49" s="129">
        <f t="shared" si="1"/>
        <v>0</v>
      </c>
      <c r="U49" s="129"/>
      <c r="V49" s="130"/>
    </row>
    <row r="50" spans="1:23" s="4" customFormat="1" ht="12" customHeight="1" x14ac:dyDescent="0.3">
      <c r="A50" s="14"/>
      <c r="B50" s="50"/>
      <c r="C50" s="151" t="s">
        <v>53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2"/>
      <c r="T50" s="155">
        <f>SUM(T42:V49)</f>
        <v>0</v>
      </c>
      <c r="U50" s="111"/>
      <c r="V50" s="112"/>
    </row>
    <row r="51" spans="1:23" s="4" customFormat="1" ht="4.95" customHeight="1" x14ac:dyDescent="0.3"/>
    <row r="52" spans="1:23" s="4" customFormat="1" ht="12" customHeight="1" x14ac:dyDescent="0.3">
      <c r="B52" s="110" t="s">
        <v>62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109" t="s">
        <v>35</v>
      </c>
      <c r="Q52" s="109"/>
      <c r="R52" s="109" t="s">
        <v>64</v>
      </c>
      <c r="S52" s="109"/>
      <c r="T52" s="109" t="s">
        <v>36</v>
      </c>
      <c r="U52" s="109"/>
      <c r="V52" s="109"/>
    </row>
    <row r="53" spans="1:23" s="4" customFormat="1" ht="12" customHeight="1" x14ac:dyDescent="0.3">
      <c r="B53" s="42"/>
      <c r="C53" s="166" t="s">
        <v>63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78"/>
      <c r="Q53" s="179"/>
      <c r="R53" s="180">
        <f>U17</f>
        <v>0</v>
      </c>
      <c r="S53" s="181"/>
      <c r="T53" s="125">
        <f>P53*R53</f>
        <v>0</v>
      </c>
      <c r="U53" s="126"/>
      <c r="V53" s="127"/>
    </row>
    <row r="54" spans="1:23" s="4" customFormat="1" ht="12" customHeight="1" x14ac:dyDescent="0.3">
      <c r="B54" s="44"/>
      <c r="C54" s="164" t="s">
        <v>74</v>
      </c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5"/>
      <c r="P54" s="174"/>
      <c r="Q54" s="175"/>
      <c r="R54" s="176"/>
      <c r="S54" s="177"/>
      <c r="T54" s="128">
        <f>P54*R54</f>
        <v>0</v>
      </c>
      <c r="U54" s="129"/>
      <c r="V54" s="130"/>
    </row>
    <row r="55" spans="1:23" s="4" customFormat="1" ht="12" customHeight="1" x14ac:dyDescent="0.3">
      <c r="B55" s="44"/>
      <c r="C55" s="160" t="s">
        <v>73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1"/>
      <c r="P55" s="174"/>
      <c r="Q55" s="175"/>
      <c r="R55" s="176"/>
      <c r="S55" s="177"/>
      <c r="T55" s="128">
        <f>P55*R55</f>
        <v>0</v>
      </c>
      <c r="U55" s="129"/>
      <c r="V55" s="130"/>
    </row>
    <row r="56" spans="1:23" s="4" customFormat="1" ht="12" customHeight="1" x14ac:dyDescent="0.3">
      <c r="B56" s="44"/>
      <c r="C56" s="164" t="s">
        <v>72</v>
      </c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5"/>
      <c r="P56" s="174"/>
      <c r="Q56" s="175"/>
      <c r="R56" s="176"/>
      <c r="S56" s="177"/>
      <c r="T56" s="128">
        <f>P56*R56</f>
        <v>0</v>
      </c>
      <c r="U56" s="129"/>
      <c r="V56" s="130"/>
    </row>
    <row r="57" spans="1:23" s="4" customFormat="1" ht="12" customHeight="1" x14ac:dyDescent="0.3">
      <c r="B57" s="44"/>
      <c r="C57" s="164" t="s">
        <v>65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5"/>
      <c r="P57" s="140">
        <v>0</v>
      </c>
      <c r="Q57" s="144"/>
      <c r="R57" s="144"/>
      <c r="S57" s="141"/>
      <c r="T57" s="128">
        <f>P57</f>
        <v>0</v>
      </c>
      <c r="U57" s="129"/>
      <c r="V57" s="130"/>
    </row>
    <row r="58" spans="1:23" s="4" customFormat="1" ht="12" customHeight="1" x14ac:dyDescent="0.3">
      <c r="B58" s="69"/>
      <c r="C58" s="188" t="s">
        <v>75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140">
        <v>0</v>
      </c>
      <c r="Q58" s="144"/>
      <c r="R58" s="144"/>
      <c r="S58" s="141"/>
      <c r="T58" s="129">
        <f>P58</f>
        <v>0</v>
      </c>
      <c r="U58" s="129"/>
      <c r="V58" s="130"/>
    </row>
    <row r="59" spans="1:23" s="4" customFormat="1" ht="12" customHeight="1" x14ac:dyDescent="0.3">
      <c r="B59" s="50"/>
      <c r="C59" s="151" t="s">
        <v>66</v>
      </c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2"/>
      <c r="T59" s="155">
        <f>SUM(T53:V58)</f>
        <v>0</v>
      </c>
      <c r="U59" s="111"/>
      <c r="V59" s="112"/>
    </row>
    <row r="60" spans="1:23" s="4" customFormat="1" ht="4.95" customHeight="1" x14ac:dyDescent="0.3"/>
    <row r="61" spans="1:23" s="4" customFormat="1" ht="12" customHeight="1" x14ac:dyDescent="0.3">
      <c r="B61" s="182" t="s">
        <v>67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185">
        <f>T39+T59-F67</f>
        <v>0</v>
      </c>
      <c r="U61" s="186"/>
      <c r="V61" s="187"/>
    </row>
    <row r="62" spans="1:23" s="4" customFormat="1" ht="4.95" customHeight="1" x14ac:dyDescent="0.3"/>
    <row r="63" spans="1:23" s="4" customFormat="1" ht="12" customHeight="1" x14ac:dyDescent="0.3">
      <c r="B63" s="190" t="s">
        <v>68</v>
      </c>
      <c r="C63" s="190"/>
      <c r="D63" s="190"/>
      <c r="E63" s="190"/>
      <c r="F63" s="191">
        <f>T39</f>
        <v>0</v>
      </c>
      <c r="G63" s="191"/>
      <c r="I63" s="40" t="s">
        <v>76</v>
      </c>
      <c r="J63" s="19"/>
      <c r="K63" s="214"/>
      <c r="L63" s="214"/>
      <c r="M63" s="214"/>
      <c r="N63" s="214"/>
      <c r="O63" s="19"/>
      <c r="P63" s="40" t="s">
        <v>78</v>
      </c>
      <c r="Q63" s="19"/>
      <c r="R63" s="19"/>
      <c r="S63" s="213" t="s">
        <v>79</v>
      </c>
      <c r="T63" s="213"/>
      <c r="U63" s="213"/>
      <c r="V63" s="20"/>
      <c r="W63" s="4" t="s">
        <v>79</v>
      </c>
    </row>
    <row r="64" spans="1:23" s="4" customFormat="1" ht="12" customHeight="1" x14ac:dyDescent="0.3">
      <c r="B64" s="190" t="s">
        <v>69</v>
      </c>
      <c r="C64" s="190"/>
      <c r="D64" s="190"/>
      <c r="E64" s="190"/>
      <c r="F64" s="192">
        <f>T49</f>
        <v>0</v>
      </c>
      <c r="G64" s="192"/>
      <c r="I64" s="215"/>
      <c r="J64" s="83"/>
      <c r="K64" s="83"/>
      <c r="L64" s="83"/>
      <c r="M64" s="83"/>
      <c r="N64" s="83"/>
      <c r="O64" s="3"/>
      <c r="P64" s="13"/>
      <c r="Q64" s="3"/>
      <c r="R64" s="3"/>
      <c r="S64" s="3"/>
      <c r="T64" s="3"/>
      <c r="U64" s="3"/>
      <c r="V64" s="14"/>
      <c r="W64" s="4" t="s">
        <v>80</v>
      </c>
    </row>
    <row r="65" spans="2:23" s="4" customFormat="1" ht="12" customHeight="1" x14ac:dyDescent="0.3">
      <c r="B65" s="195" t="s">
        <v>70</v>
      </c>
      <c r="C65" s="196"/>
      <c r="D65" s="196"/>
      <c r="E65" s="197"/>
      <c r="F65" s="193">
        <f>F63+F64</f>
        <v>0</v>
      </c>
      <c r="G65" s="193"/>
      <c r="I65" s="13"/>
      <c r="J65" s="3"/>
      <c r="K65" s="3"/>
      <c r="L65" s="3"/>
      <c r="M65" s="3"/>
      <c r="N65" s="3"/>
      <c r="O65" s="3"/>
      <c r="P65" s="13" t="s">
        <v>82</v>
      </c>
      <c r="Q65" s="3"/>
      <c r="R65" s="3"/>
      <c r="S65" s="3"/>
      <c r="T65" s="3"/>
      <c r="U65" s="3"/>
      <c r="V65" s="14"/>
      <c r="W65" s="4" t="s">
        <v>81</v>
      </c>
    </row>
    <row r="66" spans="2:23" s="4" customFormat="1" ht="12" customHeight="1" x14ac:dyDescent="0.3">
      <c r="B66" s="190" t="s">
        <v>89</v>
      </c>
      <c r="C66" s="190"/>
      <c r="D66" s="190"/>
      <c r="E66" s="190"/>
      <c r="F66" s="194">
        <v>0.03</v>
      </c>
      <c r="G66" s="194"/>
      <c r="I66" s="13" t="s">
        <v>77</v>
      </c>
      <c r="J66" s="216">
        <v>43831</v>
      </c>
      <c r="K66" s="216"/>
      <c r="L66" s="216"/>
      <c r="M66" s="216"/>
      <c r="N66" s="3"/>
      <c r="O66" s="3"/>
      <c r="P66" s="13"/>
      <c r="Q66" s="3"/>
      <c r="R66" s="3"/>
      <c r="S66" s="3"/>
      <c r="T66" s="3"/>
      <c r="U66" s="3"/>
      <c r="V66" s="14"/>
    </row>
    <row r="67" spans="2:23" s="4" customFormat="1" ht="12" customHeight="1" x14ac:dyDescent="0.3">
      <c r="B67" s="190" t="s">
        <v>71</v>
      </c>
      <c r="C67" s="190"/>
      <c r="D67" s="190"/>
      <c r="E67" s="190"/>
      <c r="F67" s="193">
        <f>F65*F66</f>
        <v>0</v>
      </c>
      <c r="G67" s="193"/>
      <c r="I67" s="18"/>
      <c r="J67" s="6"/>
      <c r="K67" s="6"/>
      <c r="L67" s="6"/>
      <c r="M67" s="6"/>
      <c r="N67" s="6"/>
      <c r="O67" s="6"/>
      <c r="P67" s="18"/>
      <c r="Q67" s="6"/>
      <c r="R67" s="6"/>
      <c r="S67" s="6"/>
      <c r="T67" s="6"/>
      <c r="U67" s="6"/>
      <c r="V67" s="17"/>
    </row>
    <row r="68" spans="2:23" s="4" customFormat="1" ht="4.95" customHeight="1" x14ac:dyDescent="0.3"/>
    <row r="69" spans="2:23" s="4" customFormat="1" ht="12" customHeight="1" x14ac:dyDescent="0.3">
      <c r="B69" s="40" t="s">
        <v>87</v>
      </c>
      <c r="C69" s="19"/>
      <c r="D69" s="19"/>
      <c r="E69" s="19"/>
      <c r="F69" s="19"/>
      <c r="G69" s="218"/>
      <c r="H69" s="218"/>
      <c r="I69" s="41" t="s">
        <v>47</v>
      </c>
      <c r="J69" s="218"/>
      <c r="K69" s="218"/>
      <c r="L69" s="208">
        <v>2020</v>
      </c>
      <c r="M69" s="209"/>
      <c r="O69" s="199" t="s">
        <v>86</v>
      </c>
      <c r="P69" s="200"/>
      <c r="Q69" s="200"/>
      <c r="R69" s="200"/>
      <c r="S69" s="200"/>
      <c r="T69" s="200"/>
      <c r="U69" s="200"/>
      <c r="V69" s="201"/>
    </row>
    <row r="70" spans="2:23" s="4" customFormat="1" ht="4.95" customHeight="1" x14ac:dyDescent="0.3">
      <c r="B70" s="13"/>
      <c r="C70" s="3"/>
      <c r="D70" s="3"/>
      <c r="E70" s="3"/>
      <c r="F70" s="3"/>
      <c r="G70" s="5"/>
      <c r="H70" s="5"/>
      <c r="I70" s="5"/>
      <c r="J70" s="3"/>
      <c r="K70" s="3"/>
      <c r="L70" s="71"/>
      <c r="M70" s="72"/>
      <c r="O70" s="202"/>
      <c r="P70" s="203"/>
      <c r="Q70" s="203"/>
      <c r="R70" s="203"/>
      <c r="S70" s="203"/>
      <c r="T70" s="203"/>
      <c r="U70" s="203"/>
      <c r="V70" s="204"/>
    </row>
    <row r="71" spans="2:23" s="4" customFormat="1" ht="12" customHeight="1" x14ac:dyDescent="0.3">
      <c r="B71" s="13" t="s">
        <v>83</v>
      </c>
      <c r="C71" s="3"/>
      <c r="D71" s="3"/>
      <c r="E71" s="3"/>
      <c r="F71" s="3"/>
      <c r="G71" s="198"/>
      <c r="H71" s="198"/>
      <c r="I71" s="5" t="s">
        <v>47</v>
      </c>
      <c r="J71" s="198"/>
      <c r="K71" s="198"/>
      <c r="L71" s="210">
        <v>2020</v>
      </c>
      <c r="M71" s="211"/>
      <c r="O71" s="202"/>
      <c r="P71" s="203"/>
      <c r="Q71" s="203"/>
      <c r="R71" s="203"/>
      <c r="S71" s="203"/>
      <c r="T71" s="203"/>
      <c r="U71" s="203"/>
      <c r="V71" s="204"/>
    </row>
    <row r="72" spans="2:23" s="4" customFormat="1" ht="4.95" customHeight="1" x14ac:dyDescent="0.3"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14"/>
      <c r="O72" s="202"/>
      <c r="P72" s="203"/>
      <c r="Q72" s="203"/>
      <c r="R72" s="203"/>
      <c r="S72" s="203"/>
      <c r="T72" s="203"/>
      <c r="U72" s="203"/>
      <c r="V72" s="204"/>
    </row>
    <row r="73" spans="2:23" s="4" customFormat="1" ht="12" customHeight="1" x14ac:dyDescent="0.3">
      <c r="B73" s="18" t="s">
        <v>84</v>
      </c>
      <c r="C73" s="6"/>
      <c r="D73" s="6"/>
      <c r="E73" s="6"/>
      <c r="F73" s="217"/>
      <c r="G73" s="217"/>
      <c r="H73" s="48" t="s">
        <v>85</v>
      </c>
      <c r="I73" s="217"/>
      <c r="J73" s="217"/>
      <c r="K73" s="212">
        <v>2020</v>
      </c>
      <c r="L73" s="212"/>
      <c r="M73" s="17"/>
      <c r="O73" s="205"/>
      <c r="P73" s="206"/>
      <c r="Q73" s="206"/>
      <c r="R73" s="206"/>
      <c r="S73" s="206"/>
      <c r="T73" s="206"/>
      <c r="U73" s="206"/>
      <c r="V73" s="207"/>
    </row>
    <row r="74" spans="2:23" s="4" customFormat="1" ht="12" customHeight="1" x14ac:dyDescent="0.3"/>
    <row r="75" spans="2:23" s="4" customFormat="1" ht="12" customHeight="1" x14ac:dyDescent="0.3"/>
    <row r="76" spans="2:23" s="4" customFormat="1" ht="12" customHeight="1" x14ac:dyDescent="0.3">
      <c r="I76" s="70"/>
    </row>
    <row r="77" spans="2:23" s="4" customFormat="1" ht="12" customHeight="1" x14ac:dyDescent="0.3"/>
    <row r="78" spans="2:23" s="4" customFormat="1" ht="12" customHeight="1" x14ac:dyDescent="0.3"/>
    <row r="79" spans="2:23" s="4" customFormat="1" ht="12" customHeight="1" x14ac:dyDescent="0.3"/>
    <row r="80" spans="2:23" s="4" customFormat="1" ht="12" customHeight="1" x14ac:dyDescent="0.3"/>
    <row r="81" s="4" customFormat="1" ht="12" customHeight="1" x14ac:dyDescent="0.3"/>
    <row r="82" s="4" customFormat="1" ht="12" customHeight="1" x14ac:dyDescent="0.3"/>
    <row r="83" s="4" customFormat="1" ht="12" customHeight="1" x14ac:dyDescent="0.3"/>
    <row r="84" s="4" customFormat="1" ht="12" customHeight="1" x14ac:dyDescent="0.3"/>
    <row r="85" s="4" customFormat="1" ht="12" customHeight="1" x14ac:dyDescent="0.3"/>
    <row r="86" s="4" customFormat="1" ht="12" customHeight="1" x14ac:dyDescent="0.3"/>
    <row r="87" s="4" customFormat="1" ht="12" customHeight="1" x14ac:dyDescent="0.3"/>
    <row r="88" s="4" customFormat="1" ht="12" customHeight="1" x14ac:dyDescent="0.3"/>
    <row r="89" s="4" customFormat="1" ht="12" customHeight="1" x14ac:dyDescent="0.3"/>
    <row r="90" s="4" customFormat="1" ht="12" customHeight="1" x14ac:dyDescent="0.3"/>
    <row r="91" s="4" customFormat="1" ht="12" customHeight="1" x14ac:dyDescent="0.3"/>
    <row r="92" s="4" customFormat="1" ht="12" customHeight="1" x14ac:dyDescent="0.3"/>
    <row r="93" s="4" customFormat="1" ht="12" customHeight="1" x14ac:dyDescent="0.3"/>
    <row r="94" s="4" customFormat="1" ht="12" customHeight="1" x14ac:dyDescent="0.3"/>
    <row r="95" s="4" customFormat="1" ht="12" customHeight="1" x14ac:dyDescent="0.3"/>
    <row r="96" s="4" customFormat="1" ht="12" customHeight="1" x14ac:dyDescent="0.3"/>
    <row r="97" s="4" customFormat="1" ht="12" customHeight="1" x14ac:dyDescent="0.3"/>
    <row r="98" s="4" customFormat="1" ht="12" customHeight="1" x14ac:dyDescent="0.3"/>
    <row r="99" s="4" customFormat="1" ht="12" customHeight="1" x14ac:dyDescent="0.3"/>
    <row r="100" s="4" customFormat="1" ht="12" customHeight="1" x14ac:dyDescent="0.3"/>
    <row r="101" s="4" customFormat="1" ht="12" customHeight="1" x14ac:dyDescent="0.3"/>
    <row r="102" s="4" customFormat="1" ht="12" customHeight="1" x14ac:dyDescent="0.3"/>
    <row r="103" s="4" customFormat="1" ht="12" customHeight="1" x14ac:dyDescent="0.3"/>
    <row r="104" s="4" customFormat="1" ht="12" customHeight="1" x14ac:dyDescent="0.3"/>
    <row r="105" s="4" customFormat="1" ht="12" customHeight="1" x14ac:dyDescent="0.3"/>
    <row r="106" s="4" customFormat="1" ht="12" customHeight="1" x14ac:dyDescent="0.3"/>
    <row r="107" s="4" customFormat="1" ht="12" customHeight="1" x14ac:dyDescent="0.3"/>
    <row r="108" s="4" customFormat="1" ht="12" customHeight="1" x14ac:dyDescent="0.3"/>
    <row r="109" s="4" customFormat="1" ht="12" customHeight="1" x14ac:dyDescent="0.3"/>
    <row r="110" s="4" customFormat="1" ht="12" customHeight="1" x14ac:dyDescent="0.3"/>
    <row r="111" s="4" customFormat="1" ht="12" customHeight="1" x14ac:dyDescent="0.3"/>
    <row r="112" s="4" customFormat="1" ht="12" customHeight="1" x14ac:dyDescent="0.3"/>
    <row r="113" s="4" customFormat="1" ht="12" customHeight="1" x14ac:dyDescent="0.3"/>
    <row r="114" s="4" customFormat="1" ht="12" customHeight="1" x14ac:dyDescent="0.3"/>
    <row r="115" s="4" customFormat="1" ht="12" customHeight="1" x14ac:dyDescent="0.3"/>
    <row r="116" s="4" customFormat="1" ht="12" customHeight="1" x14ac:dyDescent="0.3"/>
    <row r="117" s="4" customFormat="1" ht="12" customHeight="1" x14ac:dyDescent="0.3"/>
    <row r="118" s="4" customFormat="1" ht="12" customHeight="1" x14ac:dyDescent="0.3"/>
    <row r="119" s="4" customFormat="1" ht="12" customHeight="1" x14ac:dyDescent="0.3"/>
    <row r="120" s="4" customFormat="1" ht="12" customHeight="1" x14ac:dyDescent="0.3"/>
    <row r="121" s="4" customFormat="1" ht="12" customHeight="1" x14ac:dyDescent="0.3"/>
    <row r="122" s="4" customFormat="1" ht="12" customHeight="1" x14ac:dyDescent="0.3"/>
    <row r="123" s="4" customFormat="1" ht="12" customHeight="1" x14ac:dyDescent="0.3"/>
    <row r="124" s="4" customFormat="1" ht="12" customHeight="1" x14ac:dyDescent="0.3"/>
    <row r="125" s="4" customFormat="1" ht="12" customHeight="1" x14ac:dyDescent="0.3"/>
    <row r="126" s="4" customFormat="1" ht="12" customHeight="1" x14ac:dyDescent="0.3"/>
    <row r="127" s="4" customFormat="1" ht="12" customHeight="1" x14ac:dyDescent="0.3"/>
    <row r="128" s="4" customFormat="1" ht="12" customHeight="1" x14ac:dyDescent="0.3"/>
    <row r="129" s="4" customFormat="1" ht="12" customHeight="1" x14ac:dyDescent="0.3"/>
    <row r="130" s="4" customFormat="1" ht="12" customHeight="1" x14ac:dyDescent="0.3"/>
    <row r="131" s="4" customFormat="1" ht="12" customHeight="1" x14ac:dyDescent="0.3"/>
    <row r="132" s="4" customFormat="1" ht="12" customHeight="1" x14ac:dyDescent="0.3"/>
    <row r="133" s="4" customFormat="1" ht="12" customHeight="1" x14ac:dyDescent="0.3"/>
    <row r="134" s="4" customFormat="1" ht="12" customHeight="1" x14ac:dyDescent="0.3"/>
    <row r="135" s="4" customFormat="1" ht="12" customHeight="1" x14ac:dyDescent="0.3"/>
    <row r="136" s="4" customFormat="1" ht="12" customHeight="1" x14ac:dyDescent="0.3"/>
    <row r="137" s="4" customFormat="1" ht="12" customHeight="1" x14ac:dyDescent="0.3"/>
    <row r="138" s="4" customFormat="1" ht="12" customHeight="1" x14ac:dyDescent="0.3"/>
    <row r="139" s="4" customFormat="1" ht="12" customHeight="1" x14ac:dyDescent="0.3"/>
    <row r="140" s="4" customFormat="1" ht="12" customHeight="1" x14ac:dyDescent="0.3"/>
    <row r="141" s="4" customFormat="1" ht="12" customHeight="1" x14ac:dyDescent="0.3"/>
    <row r="142" s="4" customFormat="1" ht="12" customHeight="1" x14ac:dyDescent="0.3"/>
    <row r="143" s="4" customFormat="1" ht="12" customHeight="1" x14ac:dyDescent="0.3"/>
    <row r="144" s="4" customFormat="1" ht="12" customHeight="1" x14ac:dyDescent="0.3"/>
    <row r="145" s="4" customFormat="1" ht="12" customHeight="1" x14ac:dyDescent="0.3"/>
    <row r="146" s="4" customFormat="1" ht="12" customHeight="1" x14ac:dyDescent="0.3"/>
    <row r="147" s="4" customFormat="1" ht="12" customHeight="1" x14ac:dyDescent="0.3"/>
    <row r="148" s="4" customFormat="1" ht="12" customHeight="1" x14ac:dyDescent="0.3"/>
    <row r="149" s="4" customFormat="1" ht="12" customHeight="1" x14ac:dyDescent="0.3"/>
    <row r="150" s="4" customFormat="1" ht="12" customHeight="1" x14ac:dyDescent="0.3"/>
    <row r="151" s="4" customFormat="1" ht="12" customHeight="1" x14ac:dyDescent="0.3"/>
    <row r="152" s="4" customFormat="1" ht="12" customHeight="1" x14ac:dyDescent="0.3"/>
    <row r="153" s="4" customFormat="1" ht="12" customHeight="1" x14ac:dyDescent="0.3"/>
    <row r="154" s="4" customFormat="1" ht="12" customHeight="1" x14ac:dyDescent="0.3"/>
    <row r="155" s="4" customFormat="1" ht="12" customHeight="1" x14ac:dyDescent="0.3"/>
    <row r="156" s="4" customFormat="1" ht="12" customHeight="1" x14ac:dyDescent="0.3"/>
    <row r="157" s="4" customFormat="1" ht="12" customHeight="1" x14ac:dyDescent="0.3"/>
    <row r="158" s="4" customFormat="1" ht="12" customHeight="1" x14ac:dyDescent="0.3"/>
    <row r="159" s="4" customFormat="1" ht="12" customHeight="1" x14ac:dyDescent="0.3"/>
    <row r="160" s="4" customFormat="1" ht="12" customHeight="1" x14ac:dyDescent="0.3"/>
    <row r="161" s="4" customFormat="1" ht="12" customHeight="1" x14ac:dyDescent="0.3"/>
    <row r="162" s="4" customFormat="1" ht="12" customHeight="1" x14ac:dyDescent="0.3"/>
    <row r="163" s="4" customFormat="1" ht="12" customHeight="1" x14ac:dyDescent="0.3"/>
    <row r="164" s="4" customFormat="1" ht="12" customHeight="1" x14ac:dyDescent="0.3"/>
    <row r="165" s="4" customFormat="1" ht="12" customHeight="1" x14ac:dyDescent="0.3"/>
    <row r="166" s="4" customFormat="1" ht="12" customHeight="1" x14ac:dyDescent="0.3"/>
    <row r="167" s="4" customFormat="1" ht="12" customHeight="1" x14ac:dyDescent="0.3"/>
    <row r="168" s="4" customFormat="1" ht="12" customHeight="1" x14ac:dyDescent="0.3"/>
    <row r="169" s="4" customFormat="1" ht="12" customHeight="1" x14ac:dyDescent="0.3"/>
    <row r="170" s="4" customFormat="1" ht="12" customHeight="1" x14ac:dyDescent="0.3"/>
    <row r="171" s="4" customFormat="1" ht="12" customHeight="1" x14ac:dyDescent="0.3"/>
    <row r="172" s="4" customFormat="1" ht="12" customHeight="1" x14ac:dyDescent="0.3"/>
    <row r="173" s="4" customFormat="1" ht="12" customHeight="1" x14ac:dyDescent="0.3"/>
    <row r="174" s="4" customFormat="1" ht="12" customHeight="1" x14ac:dyDescent="0.3"/>
    <row r="175" s="4" customFormat="1" ht="12" customHeight="1" x14ac:dyDescent="0.3"/>
    <row r="176" s="4" customFormat="1" ht="12" customHeight="1" x14ac:dyDescent="0.3"/>
    <row r="177" s="4" customFormat="1" ht="12" customHeight="1" x14ac:dyDescent="0.3"/>
    <row r="178" s="4" customFormat="1" ht="12" customHeight="1" x14ac:dyDescent="0.3"/>
    <row r="179" s="4" customFormat="1" ht="12" customHeight="1" x14ac:dyDescent="0.3"/>
    <row r="180" s="4" customFormat="1" ht="12" customHeight="1" x14ac:dyDescent="0.3"/>
    <row r="181" s="4" customFormat="1" ht="12" customHeight="1" x14ac:dyDescent="0.3"/>
    <row r="182" s="4" customFormat="1" ht="12" customHeight="1" x14ac:dyDescent="0.3"/>
    <row r="183" s="4" customFormat="1" ht="12" customHeight="1" x14ac:dyDescent="0.3"/>
    <row r="184" s="4" customFormat="1" ht="12" customHeight="1" x14ac:dyDescent="0.3"/>
    <row r="185" s="4" customFormat="1" ht="12" customHeight="1" x14ac:dyDescent="0.3"/>
    <row r="186" ht="12" customHeight="1" x14ac:dyDescent="0.3"/>
    <row r="187" ht="12" customHeight="1" x14ac:dyDescent="0.3"/>
  </sheetData>
  <sheetProtection password="EA3A" sheet="1" objects="1" scenarios="1" selectLockedCells="1"/>
  <dataConsolidate/>
  <mergeCells count="188">
    <mergeCell ref="G71:H71"/>
    <mergeCell ref="J71:K71"/>
    <mergeCell ref="O69:V73"/>
    <mergeCell ref="L69:M69"/>
    <mergeCell ref="L71:M71"/>
    <mergeCell ref="K73:L73"/>
    <mergeCell ref="S63:U63"/>
    <mergeCell ref="K63:N63"/>
    <mergeCell ref="I64:N64"/>
    <mergeCell ref="J66:M66"/>
    <mergeCell ref="F73:G73"/>
    <mergeCell ref="I73:J73"/>
    <mergeCell ref="G69:H69"/>
    <mergeCell ref="J69:K69"/>
    <mergeCell ref="B67:E67"/>
    <mergeCell ref="F63:G63"/>
    <mergeCell ref="F64:G64"/>
    <mergeCell ref="F65:G65"/>
    <mergeCell ref="F66:G66"/>
    <mergeCell ref="F67:G67"/>
    <mergeCell ref="B63:E63"/>
    <mergeCell ref="B64:E64"/>
    <mergeCell ref="B65:E65"/>
    <mergeCell ref="B66:E66"/>
    <mergeCell ref="C59:S59"/>
    <mergeCell ref="T59:V59"/>
    <mergeCell ref="B61:S61"/>
    <mergeCell ref="T61:V61"/>
    <mergeCell ref="C58:O58"/>
    <mergeCell ref="T58:V58"/>
    <mergeCell ref="P58:S58"/>
    <mergeCell ref="C56:O56"/>
    <mergeCell ref="P56:Q56"/>
    <mergeCell ref="R56:S56"/>
    <mergeCell ref="T56:V56"/>
    <mergeCell ref="C57:O57"/>
    <mergeCell ref="T57:V57"/>
    <mergeCell ref="P57:S57"/>
    <mergeCell ref="C54:O54"/>
    <mergeCell ref="P54:Q54"/>
    <mergeCell ref="R54:S54"/>
    <mergeCell ref="T54:V54"/>
    <mergeCell ref="C55:O55"/>
    <mergeCell ref="P55:Q55"/>
    <mergeCell ref="R55:S55"/>
    <mergeCell ref="T55:V55"/>
    <mergeCell ref="B52:O52"/>
    <mergeCell ref="P52:Q52"/>
    <mergeCell ref="R52:S52"/>
    <mergeCell ref="T52:V52"/>
    <mergeCell ref="C53:O53"/>
    <mergeCell ref="P53:Q53"/>
    <mergeCell ref="R53:S53"/>
    <mergeCell ref="T53:V53"/>
    <mergeCell ref="C50:S50"/>
    <mergeCell ref="C46:O46"/>
    <mergeCell ref="C47:O47"/>
    <mergeCell ref="C48:O48"/>
    <mergeCell ref="T50:V50"/>
    <mergeCell ref="C49:O49"/>
    <mergeCell ref="P49:Q49"/>
    <mergeCell ref="R49:S49"/>
    <mergeCell ref="T49:V49"/>
    <mergeCell ref="R47:S47"/>
    <mergeCell ref="T47:V47"/>
    <mergeCell ref="P48:Q48"/>
    <mergeCell ref="R48:S48"/>
    <mergeCell ref="T48:V48"/>
    <mergeCell ref="P46:Q46"/>
    <mergeCell ref="R46:S46"/>
    <mergeCell ref="T46:V46"/>
    <mergeCell ref="P47:Q47"/>
    <mergeCell ref="C45:O45"/>
    <mergeCell ref="P45:Q45"/>
    <mergeCell ref="R45:S45"/>
    <mergeCell ref="T45:V45"/>
    <mergeCell ref="C42:O42"/>
    <mergeCell ref="P42:Q42"/>
    <mergeCell ref="R42:S42"/>
    <mergeCell ref="T42:V42"/>
    <mergeCell ref="C43:O43"/>
    <mergeCell ref="P43:Q43"/>
    <mergeCell ref="R43:S43"/>
    <mergeCell ref="T43:V43"/>
    <mergeCell ref="B41:O41"/>
    <mergeCell ref="P41:Q41"/>
    <mergeCell ref="R41:S41"/>
    <mergeCell ref="T41:V41"/>
    <mergeCell ref="P36:S36"/>
    <mergeCell ref="P37:S37"/>
    <mergeCell ref="C44:O44"/>
    <mergeCell ref="P44:Q44"/>
    <mergeCell ref="R44:S44"/>
    <mergeCell ref="T44:V44"/>
    <mergeCell ref="C36:O36"/>
    <mergeCell ref="C37:O37"/>
    <mergeCell ref="N31:O31"/>
    <mergeCell ref="G32:H32"/>
    <mergeCell ref="J32:K32"/>
    <mergeCell ref="I35:J35"/>
    <mergeCell ref="C38:S38"/>
    <mergeCell ref="C39:S39"/>
    <mergeCell ref="T38:V38"/>
    <mergeCell ref="T39:V39"/>
    <mergeCell ref="L35:O35"/>
    <mergeCell ref="C27:O27"/>
    <mergeCell ref="C28:O28"/>
    <mergeCell ref="C29:O29"/>
    <mergeCell ref="C30:O30"/>
    <mergeCell ref="C31:M31"/>
    <mergeCell ref="L32:O32"/>
    <mergeCell ref="P33:Q33"/>
    <mergeCell ref="P34:Q34"/>
    <mergeCell ref="P35:Q35"/>
    <mergeCell ref="P27:Q27"/>
    <mergeCell ref="P28:Q28"/>
    <mergeCell ref="P29:Q29"/>
    <mergeCell ref="P30:Q30"/>
    <mergeCell ref="P31:Q31"/>
    <mergeCell ref="P32:Q32"/>
    <mergeCell ref="C32:F32"/>
    <mergeCell ref="C33:O33"/>
    <mergeCell ref="C34:O34"/>
    <mergeCell ref="C35:H35"/>
    <mergeCell ref="R32:S32"/>
    <mergeCell ref="R33:S33"/>
    <mergeCell ref="R34:S34"/>
    <mergeCell ref="R35:S35"/>
    <mergeCell ref="T33:V33"/>
    <mergeCell ref="T34:V34"/>
    <mergeCell ref="T35:V35"/>
    <mergeCell ref="T36:V36"/>
    <mergeCell ref="T37:V37"/>
    <mergeCell ref="T32:V32"/>
    <mergeCell ref="R27:S27"/>
    <mergeCell ref="R28:S28"/>
    <mergeCell ref="R29:S29"/>
    <mergeCell ref="R30:S30"/>
    <mergeCell ref="R31:S31"/>
    <mergeCell ref="T27:V27"/>
    <mergeCell ref="T28:V28"/>
    <mergeCell ref="T29:V29"/>
    <mergeCell ref="T30:V30"/>
    <mergeCell ref="T31:V31"/>
    <mergeCell ref="T26:V26"/>
    <mergeCell ref="R26:S26"/>
    <mergeCell ref="P26:Q26"/>
    <mergeCell ref="B26:O26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B1:N1"/>
    <mergeCell ref="O1:R1"/>
    <mergeCell ref="E18:F18"/>
    <mergeCell ref="J18:K18"/>
    <mergeCell ref="J19:K19"/>
    <mergeCell ref="Q10:R10"/>
    <mergeCell ref="G8:K8"/>
    <mergeCell ref="Q8:V8"/>
    <mergeCell ref="P9:V9"/>
    <mergeCell ref="B14:V14"/>
    <mergeCell ref="B16:B24"/>
    <mergeCell ref="L16:L24"/>
    <mergeCell ref="F10:K10"/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S1:T1"/>
    <mergeCell ref="U17:V17"/>
    <mergeCell ref="U18:V18"/>
    <mergeCell ref="U19:V19"/>
    <mergeCell ref="U20:V20"/>
    <mergeCell ref="U21:V21"/>
    <mergeCell ref="U22:V22"/>
    <mergeCell ref="R11:V11"/>
  </mergeCells>
  <dataValidations count="2">
    <dataValidation type="list" allowBlank="1" showInputMessage="1" showErrorMessage="1" sqref="R11:V12">
      <formula1>$W$10:$W$11</formula1>
    </dataValidation>
    <dataValidation type="list" allowBlank="1" showInputMessage="1" showErrorMessage="1" sqref="Q64:U64 S63">
      <formula1>$W$63:$W$65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0" r:id="rId1"/>
  <ignoredErrors>
    <ignoredError sqref="P29" formula="1"/>
    <ignoredError sqref="P4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W185"/>
  <sheetViews>
    <sheetView showGridLines="0" showRowColHeaders="0" zoomScale="180" zoomScaleNormal="180" workbookViewId="0">
      <selection activeCell="R54" sqref="R54:S54"/>
    </sheetView>
  </sheetViews>
  <sheetFormatPr baseColWidth="10" defaultRowHeight="13.8" x14ac:dyDescent="0.3"/>
  <cols>
    <col min="1" max="1" width="3.77734375" style="2" customWidth="1"/>
    <col min="2" max="2" width="2.77734375" style="2" customWidth="1"/>
    <col min="3" max="11" width="4.77734375" style="2" customWidth="1"/>
    <col min="12" max="13" width="2.77734375" style="2" customWidth="1"/>
    <col min="14" max="21" width="4.77734375" style="2" customWidth="1"/>
    <col min="22" max="22" width="2.77734375" style="2" customWidth="1"/>
    <col min="23" max="23" width="5.33203125" style="2" hidden="1" customWidth="1"/>
    <col min="24" max="84" width="4.77734375" style="2" customWidth="1"/>
    <col min="85" max="16384" width="11.5546875" style="2"/>
  </cols>
  <sheetData>
    <row r="1" spans="1:23" ht="21" x14ac:dyDescent="0.3">
      <c r="A1" s="1"/>
      <c r="B1" s="92" t="s">
        <v>25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94"/>
      <c r="Q1" s="94"/>
      <c r="R1" s="94"/>
      <c r="S1" s="85">
        <v>2020</v>
      </c>
      <c r="T1" s="85"/>
      <c r="U1" s="9"/>
      <c r="V1" s="10"/>
    </row>
    <row r="2" spans="1:23" s="61" customFormat="1" ht="4.95" customHeight="1" x14ac:dyDescent="0.3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3" ht="4.95" customHeight="1" x14ac:dyDescent="0.3">
      <c r="A3" s="1"/>
      <c r="B3" s="21"/>
      <c r="C3" s="22"/>
      <c r="D3" s="22"/>
      <c r="E3" s="22"/>
      <c r="F3" s="22"/>
      <c r="G3" s="22"/>
      <c r="H3" s="22"/>
      <c r="I3" s="22"/>
      <c r="J3" s="22"/>
      <c r="K3" s="23"/>
      <c r="L3" s="21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3" s="12" customFormat="1" ht="12" customHeight="1" x14ac:dyDescent="0.3">
      <c r="A4" s="11"/>
      <c r="B4" s="104" t="s">
        <v>2</v>
      </c>
      <c r="C4" s="105"/>
      <c r="D4" s="105"/>
      <c r="E4" s="105"/>
      <c r="F4" s="105"/>
      <c r="G4" s="105"/>
      <c r="H4" s="105"/>
      <c r="I4" s="105"/>
      <c r="J4" s="105"/>
      <c r="K4" s="106"/>
      <c r="L4" s="104" t="s">
        <v>3</v>
      </c>
      <c r="M4" s="105"/>
      <c r="N4" s="105"/>
      <c r="O4" s="105"/>
      <c r="P4" s="105"/>
      <c r="Q4" s="105"/>
      <c r="R4" s="105"/>
      <c r="S4" s="105"/>
      <c r="T4" s="105"/>
      <c r="U4" s="105"/>
      <c r="V4" s="106"/>
    </row>
    <row r="5" spans="1:23" s="12" customFormat="1" ht="4.95" customHeight="1" x14ac:dyDescent="0.3">
      <c r="A5" s="11"/>
      <c r="B5" s="24"/>
      <c r="C5" s="25"/>
      <c r="D5" s="25"/>
      <c r="E5" s="25"/>
      <c r="F5" s="25"/>
      <c r="G5" s="25"/>
      <c r="H5" s="25"/>
      <c r="I5" s="25"/>
      <c r="J5" s="25"/>
      <c r="K5" s="26"/>
      <c r="L5" s="24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3" s="4" customFormat="1" ht="12" customHeight="1" x14ac:dyDescent="0.3">
      <c r="A6" s="3"/>
      <c r="B6" s="27"/>
      <c r="C6" s="36" t="s">
        <v>4</v>
      </c>
      <c r="D6" s="28"/>
      <c r="E6" s="52"/>
      <c r="F6" s="83"/>
      <c r="G6" s="83"/>
      <c r="H6" s="83"/>
      <c r="I6" s="83"/>
      <c r="J6" s="83"/>
      <c r="K6" s="84"/>
      <c r="L6" s="27"/>
      <c r="M6" s="36" t="s">
        <v>4</v>
      </c>
      <c r="N6" s="28"/>
      <c r="O6" s="52"/>
      <c r="P6" s="83"/>
      <c r="Q6" s="83"/>
      <c r="R6" s="83"/>
      <c r="S6" s="83"/>
      <c r="T6" s="83"/>
      <c r="U6" s="83"/>
      <c r="V6" s="84"/>
    </row>
    <row r="7" spans="1:23" ht="12" customHeight="1" x14ac:dyDescent="0.3">
      <c r="A7" s="1"/>
      <c r="B7" s="29"/>
      <c r="C7" s="36" t="s">
        <v>5</v>
      </c>
      <c r="D7" s="28"/>
      <c r="E7" s="83"/>
      <c r="F7" s="83"/>
      <c r="G7" s="83"/>
      <c r="H7" s="83"/>
      <c r="I7" s="83"/>
      <c r="J7" s="83"/>
      <c r="K7" s="84"/>
      <c r="L7" s="27"/>
      <c r="M7" s="36" t="s">
        <v>5</v>
      </c>
      <c r="N7" s="28"/>
      <c r="O7" s="83"/>
      <c r="P7" s="83"/>
      <c r="Q7" s="83"/>
      <c r="R7" s="83"/>
      <c r="S7" s="83"/>
      <c r="T7" s="83"/>
      <c r="U7" s="83"/>
      <c r="V7" s="84"/>
    </row>
    <row r="8" spans="1:23" ht="12" customHeight="1" x14ac:dyDescent="0.3">
      <c r="A8" s="1"/>
      <c r="B8" s="29"/>
      <c r="C8" s="36" t="s">
        <v>6</v>
      </c>
      <c r="D8" s="28"/>
      <c r="E8" s="52"/>
      <c r="F8" s="52"/>
      <c r="G8" s="83"/>
      <c r="H8" s="83"/>
      <c r="I8" s="83"/>
      <c r="J8" s="83"/>
      <c r="K8" s="84"/>
      <c r="L8" s="27"/>
      <c r="M8" s="36" t="s">
        <v>9</v>
      </c>
      <c r="N8" s="28"/>
      <c r="O8" s="52"/>
      <c r="P8" s="52"/>
      <c r="Q8" s="96"/>
      <c r="R8" s="96"/>
      <c r="S8" s="96"/>
      <c r="T8" s="96"/>
      <c r="U8" s="96"/>
      <c r="V8" s="97"/>
    </row>
    <row r="9" spans="1:23" ht="12" customHeight="1" x14ac:dyDescent="0.3">
      <c r="A9" s="1"/>
      <c r="B9" s="29"/>
      <c r="C9" s="36" t="s">
        <v>7</v>
      </c>
      <c r="D9" s="28"/>
      <c r="E9" s="52"/>
      <c r="F9" s="52"/>
      <c r="G9" s="52"/>
      <c r="H9" s="52"/>
      <c r="I9" s="52"/>
      <c r="J9" s="52"/>
      <c r="K9" s="53"/>
      <c r="L9" s="27"/>
      <c r="M9" s="36" t="s">
        <v>10</v>
      </c>
      <c r="N9" s="28"/>
      <c r="O9" s="52"/>
      <c r="P9" s="83"/>
      <c r="Q9" s="83"/>
      <c r="R9" s="83"/>
      <c r="S9" s="83"/>
      <c r="T9" s="83"/>
      <c r="U9" s="83"/>
      <c r="V9" s="84"/>
    </row>
    <row r="10" spans="1:23" ht="14.4" customHeight="1" x14ac:dyDescent="0.3">
      <c r="B10" s="29"/>
      <c r="C10" s="36" t="s">
        <v>21</v>
      </c>
      <c r="D10" s="34"/>
      <c r="E10" s="73"/>
      <c r="F10" s="83"/>
      <c r="G10" s="83"/>
      <c r="H10" s="83"/>
      <c r="I10" s="83"/>
      <c r="J10" s="83"/>
      <c r="K10" s="84"/>
      <c r="L10" s="29"/>
      <c r="M10" s="75" t="s">
        <v>8</v>
      </c>
      <c r="N10" s="52"/>
      <c r="O10" s="52"/>
      <c r="P10" s="33"/>
      <c r="Q10" s="95"/>
      <c r="R10" s="95"/>
      <c r="S10" s="73"/>
      <c r="T10" s="73"/>
      <c r="U10" s="73"/>
      <c r="V10" s="74"/>
      <c r="W10" s="2" t="s">
        <v>23</v>
      </c>
    </row>
    <row r="11" spans="1:23" x14ac:dyDescent="0.3">
      <c r="B11" s="29"/>
      <c r="C11" s="219"/>
      <c r="D11" s="219"/>
      <c r="E11" s="219"/>
      <c r="F11" s="219"/>
      <c r="G11" s="219"/>
      <c r="H11" s="219"/>
      <c r="I11" s="219"/>
      <c r="J11" s="219"/>
      <c r="K11" s="220"/>
      <c r="L11" s="29"/>
      <c r="M11" s="36" t="s">
        <v>22</v>
      </c>
      <c r="N11" s="34"/>
      <c r="O11" s="73"/>
      <c r="P11" s="73"/>
      <c r="Q11" s="73"/>
      <c r="R11" s="90" t="s">
        <v>23</v>
      </c>
      <c r="S11" s="90"/>
      <c r="T11" s="90"/>
      <c r="U11" s="90"/>
      <c r="V11" s="91"/>
      <c r="W11" s="2" t="s">
        <v>24</v>
      </c>
    </row>
    <row r="12" spans="1:23" ht="4.95" customHeight="1" x14ac:dyDescent="0.3">
      <c r="B12" s="30"/>
      <c r="C12" s="54"/>
      <c r="D12" s="54"/>
      <c r="E12" s="54"/>
      <c r="F12" s="54"/>
      <c r="G12" s="54"/>
      <c r="H12" s="54"/>
      <c r="I12" s="54"/>
      <c r="J12" s="54"/>
      <c r="K12" s="55"/>
      <c r="L12" s="30"/>
      <c r="M12" s="31"/>
      <c r="N12" s="54"/>
      <c r="O12" s="54"/>
      <c r="P12" s="54"/>
      <c r="Q12" s="54"/>
      <c r="R12" s="56"/>
      <c r="S12" s="56"/>
      <c r="T12" s="56"/>
      <c r="U12" s="56"/>
      <c r="V12" s="57"/>
    </row>
    <row r="13" spans="1:23" s="61" customFormat="1" ht="4.95" customHeight="1" x14ac:dyDescent="0.3">
      <c r="A13" s="58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3" s="8" customFormat="1" ht="12" customHeight="1" x14ac:dyDescent="0.3">
      <c r="A14" s="7"/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</row>
    <row r="15" spans="1:23" s="66" customFormat="1" ht="4.95" customHeight="1" x14ac:dyDescent="0.3">
      <c r="A15" s="62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</row>
    <row r="16" spans="1:23" ht="4.95" customHeight="1" x14ac:dyDescent="0.3">
      <c r="A16" s="1"/>
      <c r="B16" s="101" t="s">
        <v>14</v>
      </c>
      <c r="C16" s="19"/>
      <c r="D16" s="15"/>
      <c r="E16" s="15"/>
      <c r="F16" s="15"/>
      <c r="G16" s="15"/>
      <c r="H16" s="15"/>
      <c r="I16" s="15"/>
      <c r="J16" s="15"/>
      <c r="K16" s="15"/>
      <c r="L16" s="101" t="s">
        <v>15</v>
      </c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"/>
    </row>
    <row r="17" spans="1:22" ht="12" customHeight="1" x14ac:dyDescent="0.3">
      <c r="A17" s="1"/>
      <c r="B17" s="102"/>
      <c r="C17" s="32" t="s">
        <v>0</v>
      </c>
      <c r="D17" s="32"/>
      <c r="E17" s="32"/>
      <c r="F17" s="32"/>
      <c r="G17" s="32"/>
      <c r="H17" s="32"/>
      <c r="I17" s="32"/>
      <c r="J17" s="32"/>
      <c r="K17" s="32"/>
      <c r="L17" s="102"/>
      <c r="M17" s="32" t="s">
        <v>16</v>
      </c>
      <c r="N17" s="32"/>
      <c r="O17" s="32"/>
      <c r="P17" s="32"/>
      <c r="Q17" s="32"/>
      <c r="R17" s="32"/>
      <c r="S17" s="32"/>
      <c r="T17" s="32"/>
      <c r="U17" s="86"/>
      <c r="V17" s="87"/>
    </row>
    <row r="18" spans="1:22" ht="12" customHeight="1" x14ac:dyDescent="0.3">
      <c r="A18" s="1"/>
      <c r="B18" s="102"/>
      <c r="C18" s="32" t="s">
        <v>1</v>
      </c>
      <c r="D18" s="32"/>
      <c r="E18" s="88"/>
      <c r="F18" s="88"/>
      <c r="G18" s="32" t="s">
        <v>28</v>
      </c>
      <c r="H18" s="32"/>
      <c r="I18" s="32"/>
      <c r="J18" s="88"/>
      <c r="K18" s="88"/>
      <c r="L18" s="102"/>
      <c r="M18" s="32" t="s">
        <v>17</v>
      </c>
      <c r="N18" s="32"/>
      <c r="O18" s="32"/>
      <c r="P18" s="32"/>
      <c r="Q18" s="32"/>
      <c r="R18" s="32"/>
      <c r="S18" s="32"/>
      <c r="T18" s="32"/>
      <c r="U18" s="88"/>
      <c r="V18" s="89"/>
    </row>
    <row r="19" spans="1:22" s="4" customFormat="1" ht="12" customHeight="1" x14ac:dyDescent="0.3">
      <c r="A19" s="3"/>
      <c r="B19" s="102"/>
      <c r="C19" s="32" t="s">
        <v>12</v>
      </c>
      <c r="D19" s="32"/>
      <c r="E19" s="32"/>
      <c r="F19" s="32"/>
      <c r="G19" s="32"/>
      <c r="H19" s="32"/>
      <c r="I19" s="32"/>
      <c r="J19" s="86"/>
      <c r="K19" s="87"/>
      <c r="L19" s="102"/>
      <c r="M19" s="32" t="s">
        <v>18</v>
      </c>
      <c r="N19" s="32"/>
      <c r="O19" s="32"/>
      <c r="P19" s="32"/>
      <c r="Q19" s="32"/>
      <c r="R19" s="32"/>
      <c r="S19" s="32"/>
      <c r="T19" s="32"/>
      <c r="U19" s="88"/>
      <c r="V19" s="89"/>
    </row>
    <row r="20" spans="1:22" s="4" customFormat="1" ht="12" customHeight="1" x14ac:dyDescent="0.3">
      <c r="A20" s="3"/>
      <c r="B20" s="102"/>
      <c r="C20" s="107" t="s">
        <v>13</v>
      </c>
      <c r="D20" s="108"/>
      <c r="E20" s="108"/>
      <c r="F20" s="108"/>
      <c r="G20" s="113">
        <f>(E18+J18)*J19/12</f>
        <v>0</v>
      </c>
      <c r="H20" s="113"/>
      <c r="I20" s="37"/>
      <c r="J20" s="116"/>
      <c r="K20" s="117"/>
      <c r="L20" s="102"/>
      <c r="M20" s="32" t="s">
        <v>19</v>
      </c>
      <c r="N20" s="32"/>
      <c r="O20" s="32"/>
      <c r="P20" s="32"/>
      <c r="Q20" s="32"/>
      <c r="R20" s="32"/>
      <c r="S20" s="32"/>
      <c r="T20" s="32"/>
      <c r="U20" s="88"/>
      <c r="V20" s="89"/>
    </row>
    <row r="21" spans="1:22" s="4" customFormat="1" ht="12" customHeight="1" x14ac:dyDescent="0.3">
      <c r="A21" s="3"/>
      <c r="B21" s="102"/>
      <c r="C21" s="107" t="s">
        <v>30</v>
      </c>
      <c r="D21" s="108"/>
      <c r="E21" s="108"/>
      <c r="F21" s="108"/>
      <c r="G21" s="114">
        <v>0</v>
      </c>
      <c r="H21" s="114"/>
      <c r="I21" s="38" t="s">
        <v>33</v>
      </c>
      <c r="J21" s="115">
        <f>G21*0.7651</f>
        <v>0</v>
      </c>
      <c r="K21" s="118"/>
      <c r="L21" s="102"/>
      <c r="M21" s="32" t="s">
        <v>20</v>
      </c>
      <c r="N21" s="32"/>
      <c r="O21" s="32"/>
      <c r="P21" s="32"/>
      <c r="Q21" s="32"/>
      <c r="R21" s="32"/>
      <c r="S21" s="32"/>
      <c r="T21" s="32"/>
      <c r="U21" s="88"/>
      <c r="V21" s="89"/>
    </row>
    <row r="22" spans="1:22" s="4" customFormat="1" ht="12" customHeight="1" x14ac:dyDescent="0.3">
      <c r="A22" s="3"/>
      <c r="B22" s="102"/>
      <c r="C22" s="107" t="s">
        <v>31</v>
      </c>
      <c r="D22" s="108"/>
      <c r="E22" s="108"/>
      <c r="F22" s="108"/>
      <c r="G22" s="115">
        <f>G21*0.25+G21</f>
        <v>0</v>
      </c>
      <c r="H22" s="115"/>
      <c r="I22" s="38" t="s">
        <v>33</v>
      </c>
      <c r="J22" s="115">
        <f>G22*0.7651</f>
        <v>0</v>
      </c>
      <c r="K22" s="118"/>
      <c r="L22" s="102"/>
      <c r="M22" s="32" t="s">
        <v>26</v>
      </c>
      <c r="N22" s="32"/>
      <c r="O22" s="32"/>
      <c r="P22" s="32"/>
      <c r="Q22" s="32"/>
      <c r="R22" s="32"/>
      <c r="S22" s="32"/>
      <c r="T22" s="32"/>
      <c r="U22" s="88"/>
      <c r="V22" s="89"/>
    </row>
    <row r="23" spans="1:22" s="4" customFormat="1" ht="12" customHeight="1" x14ac:dyDescent="0.3">
      <c r="A23" s="3"/>
      <c r="B23" s="102"/>
      <c r="C23" s="107" t="s">
        <v>32</v>
      </c>
      <c r="D23" s="108"/>
      <c r="E23" s="108"/>
      <c r="F23" s="108"/>
      <c r="G23" s="115">
        <f>G21*0.5+G21</f>
        <v>0</v>
      </c>
      <c r="H23" s="115"/>
      <c r="I23" s="38" t="s">
        <v>33</v>
      </c>
      <c r="J23" s="115">
        <f>G23*0.7651</f>
        <v>0</v>
      </c>
      <c r="K23" s="118"/>
      <c r="L23" s="102"/>
      <c r="M23" s="32" t="s">
        <v>27</v>
      </c>
      <c r="N23" s="32"/>
      <c r="O23" s="32"/>
      <c r="P23" s="32"/>
      <c r="Q23" s="32"/>
      <c r="R23" s="32"/>
      <c r="S23" s="32"/>
      <c r="T23" s="32"/>
      <c r="U23" s="88"/>
      <c r="V23" s="89"/>
    </row>
    <row r="24" spans="1:22" s="4" customFormat="1" ht="4.95" customHeight="1" x14ac:dyDescent="0.3">
      <c r="A24" s="3"/>
      <c r="B24" s="103"/>
      <c r="C24" s="6"/>
      <c r="D24" s="6"/>
      <c r="E24" s="6"/>
      <c r="F24" s="6"/>
      <c r="G24" s="6"/>
      <c r="H24" s="6"/>
      <c r="I24" s="6"/>
      <c r="J24" s="6"/>
      <c r="K24" s="6"/>
      <c r="L24" s="103"/>
      <c r="M24" s="6"/>
      <c r="N24" s="6"/>
      <c r="O24" s="6"/>
      <c r="P24" s="6"/>
      <c r="Q24" s="6"/>
      <c r="R24" s="6"/>
      <c r="S24" s="6"/>
      <c r="T24" s="6"/>
      <c r="U24" s="6"/>
      <c r="V24" s="17"/>
    </row>
    <row r="25" spans="1:22" ht="4.9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4" customFormat="1" ht="12" customHeight="1" x14ac:dyDescent="0.3">
      <c r="A26" s="3"/>
      <c r="B26" s="110" t="s">
        <v>29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109" t="s">
        <v>34</v>
      </c>
      <c r="Q26" s="109"/>
      <c r="R26" s="109" t="s">
        <v>35</v>
      </c>
      <c r="S26" s="109"/>
      <c r="T26" s="109" t="s">
        <v>36</v>
      </c>
      <c r="U26" s="109"/>
      <c r="V26" s="109"/>
    </row>
    <row r="27" spans="1:22" s="4" customFormat="1" ht="12" customHeight="1" x14ac:dyDescent="0.3">
      <c r="A27" s="14"/>
      <c r="B27" s="43"/>
      <c r="C27" s="134" t="s">
        <v>37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25">
        <f>G21</f>
        <v>0</v>
      </c>
      <c r="Q27" s="142"/>
      <c r="R27" s="119">
        <f>E18*J19/12</f>
        <v>0</v>
      </c>
      <c r="S27" s="120"/>
      <c r="T27" s="125">
        <f t="shared" ref="T27:T34" si="0">ROUND(P27*R27,2)</f>
        <v>0</v>
      </c>
      <c r="U27" s="126"/>
      <c r="V27" s="127"/>
    </row>
    <row r="28" spans="1:22" s="4" customFormat="1" ht="12" customHeight="1" x14ac:dyDescent="0.3">
      <c r="A28" s="14"/>
      <c r="B28" s="45"/>
      <c r="C28" s="136" t="s">
        <v>38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28">
        <f>G21</f>
        <v>0</v>
      </c>
      <c r="Q28" s="143"/>
      <c r="R28" s="121">
        <f>J18*J19/12</f>
        <v>0</v>
      </c>
      <c r="S28" s="122"/>
      <c r="T28" s="128">
        <f t="shared" si="0"/>
        <v>0</v>
      </c>
      <c r="U28" s="129"/>
      <c r="V28" s="130"/>
    </row>
    <row r="29" spans="1:22" s="4" customFormat="1" ht="12" customHeight="1" x14ac:dyDescent="0.3">
      <c r="A29" s="14"/>
      <c r="B29" s="45"/>
      <c r="C29" s="136" t="s">
        <v>39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28">
        <f>G22-G21</f>
        <v>0</v>
      </c>
      <c r="Q29" s="143"/>
      <c r="R29" s="121">
        <f>U20</f>
        <v>0</v>
      </c>
      <c r="S29" s="122"/>
      <c r="T29" s="128">
        <f t="shared" si="0"/>
        <v>0</v>
      </c>
      <c r="U29" s="129"/>
      <c r="V29" s="130"/>
    </row>
    <row r="30" spans="1:22" s="4" customFormat="1" ht="12" customHeight="1" x14ac:dyDescent="0.3">
      <c r="A30" s="14"/>
      <c r="B30" s="45"/>
      <c r="C30" s="136" t="s">
        <v>40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28">
        <f>G23-G21</f>
        <v>0</v>
      </c>
      <c r="Q30" s="143"/>
      <c r="R30" s="121">
        <f>U21</f>
        <v>0</v>
      </c>
      <c r="S30" s="122"/>
      <c r="T30" s="128">
        <f t="shared" si="0"/>
        <v>0</v>
      </c>
      <c r="U30" s="129"/>
      <c r="V30" s="130"/>
    </row>
    <row r="31" spans="1:22" s="4" customFormat="1" ht="12" customHeight="1" x14ac:dyDescent="0.3">
      <c r="A31" s="14"/>
      <c r="B31" s="45"/>
      <c r="C31" s="136" t="s">
        <v>88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47"/>
      <c r="O31" s="148"/>
      <c r="P31" s="144">
        <v>0</v>
      </c>
      <c r="Q31" s="141"/>
      <c r="R31" s="123">
        <v>0</v>
      </c>
      <c r="S31" s="124"/>
      <c r="T31" s="128">
        <f t="shared" si="0"/>
        <v>0</v>
      </c>
      <c r="U31" s="129"/>
      <c r="V31" s="130"/>
    </row>
    <row r="32" spans="1:22" s="4" customFormat="1" ht="12" customHeight="1" x14ac:dyDescent="0.3">
      <c r="A32" s="14"/>
      <c r="B32" s="45"/>
      <c r="C32" s="136" t="s">
        <v>41</v>
      </c>
      <c r="D32" s="136"/>
      <c r="E32" s="136"/>
      <c r="F32" s="136"/>
      <c r="G32" s="147"/>
      <c r="H32" s="147"/>
      <c r="I32" s="49" t="s">
        <v>47</v>
      </c>
      <c r="J32" s="147"/>
      <c r="K32" s="147"/>
      <c r="L32" s="138" t="s">
        <v>48</v>
      </c>
      <c r="M32" s="138"/>
      <c r="N32" s="138"/>
      <c r="O32" s="139"/>
      <c r="P32" s="144">
        <v>0</v>
      </c>
      <c r="Q32" s="141"/>
      <c r="R32" s="123">
        <v>0</v>
      </c>
      <c r="S32" s="124"/>
      <c r="T32" s="129">
        <f t="shared" si="0"/>
        <v>0</v>
      </c>
      <c r="U32" s="129"/>
      <c r="V32" s="130"/>
    </row>
    <row r="33" spans="1:22" s="4" customFormat="1" ht="12" customHeight="1" x14ac:dyDescent="0.3">
      <c r="A33" s="14"/>
      <c r="B33" s="46"/>
      <c r="C33" s="136" t="s">
        <v>42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29">
        <f>G21</f>
        <v>0</v>
      </c>
      <c r="Q33" s="130"/>
      <c r="R33" s="121">
        <f>U22</f>
        <v>0</v>
      </c>
      <c r="S33" s="122"/>
      <c r="T33" s="129">
        <f t="shared" si="0"/>
        <v>0</v>
      </c>
      <c r="U33" s="129"/>
      <c r="V33" s="130"/>
    </row>
    <row r="34" spans="1:22" s="4" customFormat="1" ht="12" customHeight="1" x14ac:dyDescent="0.3">
      <c r="A34" s="14"/>
      <c r="B34" s="46"/>
      <c r="C34" s="136" t="s">
        <v>43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29">
        <f>G22</f>
        <v>0</v>
      </c>
      <c r="Q34" s="130"/>
      <c r="R34" s="121">
        <f>U23</f>
        <v>0</v>
      </c>
      <c r="S34" s="122"/>
      <c r="T34" s="129">
        <f t="shared" si="0"/>
        <v>0</v>
      </c>
      <c r="U34" s="129"/>
      <c r="V34" s="130"/>
    </row>
    <row r="35" spans="1:22" s="4" customFormat="1" ht="12" customHeight="1" x14ac:dyDescent="0.3">
      <c r="A35" s="3"/>
      <c r="B35" s="44"/>
      <c r="C35" s="136" t="s">
        <v>44</v>
      </c>
      <c r="D35" s="136"/>
      <c r="E35" s="136"/>
      <c r="F35" s="136"/>
      <c r="G35" s="136"/>
      <c r="H35" s="136"/>
      <c r="I35" s="149">
        <f>U18</f>
        <v>0</v>
      </c>
      <c r="J35" s="150"/>
      <c r="K35" s="49" t="s">
        <v>49</v>
      </c>
      <c r="L35" s="156"/>
      <c r="M35" s="156"/>
      <c r="N35" s="156"/>
      <c r="O35" s="143"/>
      <c r="P35" s="140"/>
      <c r="Q35" s="141"/>
      <c r="R35" s="121">
        <f>I35</f>
        <v>0</v>
      </c>
      <c r="S35" s="122"/>
      <c r="T35" s="128">
        <f>ROUND(R35*P35,2)</f>
        <v>0</v>
      </c>
      <c r="U35" s="129"/>
      <c r="V35" s="130"/>
    </row>
    <row r="36" spans="1:22" s="4" customFormat="1" ht="12" customHeight="1" x14ac:dyDescent="0.3">
      <c r="A36" s="3"/>
      <c r="B36" s="47"/>
      <c r="C36" s="136" t="s">
        <v>45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40">
        <v>0</v>
      </c>
      <c r="Q36" s="144"/>
      <c r="R36" s="144"/>
      <c r="S36" s="141"/>
      <c r="T36" s="128">
        <f>P36</f>
        <v>0</v>
      </c>
      <c r="U36" s="129"/>
      <c r="V36" s="130"/>
    </row>
    <row r="37" spans="1:22" s="4" customFormat="1" ht="12" customHeight="1" x14ac:dyDescent="0.3">
      <c r="B37" s="39"/>
      <c r="C37" s="145" t="s">
        <v>46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P37" s="157">
        <v>0</v>
      </c>
      <c r="Q37" s="158"/>
      <c r="R37" s="158"/>
      <c r="S37" s="159"/>
      <c r="T37" s="131">
        <f>P37</f>
        <v>0</v>
      </c>
      <c r="U37" s="132"/>
      <c r="V37" s="133"/>
    </row>
    <row r="38" spans="1:22" s="4" customFormat="1" ht="12" customHeight="1" x14ac:dyDescent="0.3">
      <c r="B38" s="50"/>
      <c r="C38" s="151" t="s">
        <v>50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2"/>
      <c r="T38" s="155">
        <f>T27+T28+T29+T30-T31-T32+T33+T34+T35</f>
        <v>0</v>
      </c>
      <c r="U38" s="111"/>
      <c r="V38" s="112"/>
    </row>
    <row r="39" spans="1:22" s="4" customFormat="1" ht="12" customHeight="1" x14ac:dyDescent="0.3">
      <c r="B39" s="51"/>
      <c r="C39" s="153" t="s">
        <v>51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4"/>
      <c r="T39" s="155">
        <f>ROUND(T38-T50,2)</f>
        <v>0</v>
      </c>
      <c r="U39" s="111"/>
      <c r="V39" s="112"/>
    </row>
    <row r="40" spans="1:22" s="4" customFormat="1" ht="4.95" customHeight="1" x14ac:dyDescent="0.3">
      <c r="V40" s="14"/>
    </row>
    <row r="41" spans="1:22" s="4" customFormat="1" ht="12" customHeight="1" x14ac:dyDescent="0.3">
      <c r="B41" s="110" t="s">
        <v>98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/>
      <c r="P41" s="109" t="s">
        <v>35</v>
      </c>
      <c r="Q41" s="109"/>
      <c r="R41" s="109" t="s">
        <v>52</v>
      </c>
      <c r="S41" s="109"/>
      <c r="T41" s="109" t="s">
        <v>36</v>
      </c>
      <c r="U41" s="109"/>
      <c r="V41" s="109"/>
    </row>
    <row r="42" spans="1:22" s="4" customFormat="1" ht="12" customHeight="1" x14ac:dyDescent="0.3">
      <c r="A42" s="14"/>
      <c r="B42" s="43"/>
      <c r="C42" s="166" t="s">
        <v>54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7"/>
      <c r="P42" s="125">
        <f>T38</f>
        <v>0</v>
      </c>
      <c r="Q42" s="142"/>
      <c r="R42" s="168">
        <v>8.4000000000000005E-2</v>
      </c>
      <c r="S42" s="169"/>
      <c r="T42" s="125">
        <f t="shared" ref="T42:T49" si="1">ROUND(P42*R42,2)</f>
        <v>0</v>
      </c>
      <c r="U42" s="126"/>
      <c r="V42" s="127"/>
    </row>
    <row r="43" spans="1:22" s="4" customFormat="1" ht="12" customHeight="1" x14ac:dyDescent="0.3">
      <c r="A43" s="14"/>
      <c r="B43" s="45"/>
      <c r="C43" s="164" t="s">
        <v>55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5"/>
      <c r="P43" s="128">
        <f>T38</f>
        <v>0</v>
      </c>
      <c r="Q43" s="143"/>
      <c r="R43" s="162">
        <v>4.0000000000000001E-3</v>
      </c>
      <c r="S43" s="163"/>
      <c r="T43" s="128">
        <f t="shared" si="1"/>
        <v>0</v>
      </c>
      <c r="U43" s="129"/>
      <c r="V43" s="130"/>
    </row>
    <row r="44" spans="1:22" s="4" customFormat="1" ht="12" customHeight="1" x14ac:dyDescent="0.3">
      <c r="A44" s="14"/>
      <c r="B44" s="45"/>
      <c r="C44" s="160" t="s">
        <v>56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28">
        <f>T38</f>
        <v>0</v>
      </c>
      <c r="Q44" s="143"/>
      <c r="R44" s="162">
        <v>3.15E-2</v>
      </c>
      <c r="S44" s="163"/>
      <c r="T44" s="128">
        <f t="shared" si="1"/>
        <v>0</v>
      </c>
      <c r="U44" s="129"/>
      <c r="V44" s="130"/>
    </row>
    <row r="45" spans="1:22" s="4" customFormat="1" ht="12" customHeight="1" x14ac:dyDescent="0.3">
      <c r="A45" s="14"/>
      <c r="B45" s="45"/>
      <c r="C45" s="164" t="s">
        <v>57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5"/>
      <c r="P45" s="128">
        <f>T38</f>
        <v>0</v>
      </c>
      <c r="Q45" s="143"/>
      <c r="R45" s="162">
        <v>1.15E-2</v>
      </c>
      <c r="S45" s="163"/>
      <c r="T45" s="128">
        <f t="shared" si="1"/>
        <v>0</v>
      </c>
      <c r="U45" s="129"/>
      <c r="V45" s="130"/>
    </row>
    <row r="46" spans="1:22" s="4" customFormat="1" ht="12" customHeight="1" x14ac:dyDescent="0.3">
      <c r="A46" s="14"/>
      <c r="B46" s="45"/>
      <c r="C46" s="164" t="s">
        <v>58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5"/>
      <c r="P46" s="172">
        <f>T38</f>
        <v>0</v>
      </c>
      <c r="Q46" s="173"/>
      <c r="R46" s="162">
        <v>8.6E-3</v>
      </c>
      <c r="S46" s="163"/>
      <c r="T46" s="128">
        <f t="shared" si="1"/>
        <v>0</v>
      </c>
      <c r="U46" s="129"/>
      <c r="V46" s="130"/>
    </row>
    <row r="47" spans="1:22" s="4" customFormat="1" ht="12" customHeight="1" x14ac:dyDescent="0.3">
      <c r="A47" s="14"/>
      <c r="B47" s="45"/>
      <c r="C47" s="160" t="s">
        <v>59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1"/>
      <c r="P47" s="172">
        <f>T28+T29+T33+T34</f>
        <v>0</v>
      </c>
      <c r="Q47" s="173"/>
      <c r="R47" s="162">
        <v>-0.11310000000000001</v>
      </c>
      <c r="S47" s="163"/>
      <c r="T47" s="129">
        <f t="shared" si="1"/>
        <v>0</v>
      </c>
      <c r="U47" s="129"/>
      <c r="V47" s="130"/>
    </row>
    <row r="48" spans="1:22" s="4" customFormat="1" ht="12" customHeight="1" x14ac:dyDescent="0.3">
      <c r="A48" s="14"/>
      <c r="B48" s="46"/>
      <c r="C48" s="164" t="s">
        <v>60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172">
        <f>T38-(0.0175*T38)</f>
        <v>0</v>
      </c>
      <c r="Q48" s="173"/>
      <c r="R48" s="162">
        <v>6.8000000000000005E-2</v>
      </c>
      <c r="S48" s="163"/>
      <c r="T48" s="129">
        <f t="shared" si="1"/>
        <v>0</v>
      </c>
      <c r="U48" s="129"/>
      <c r="V48" s="130"/>
    </row>
    <row r="49" spans="1:23" s="4" customFormat="1" ht="12" customHeight="1" x14ac:dyDescent="0.3">
      <c r="A49" s="14"/>
      <c r="B49" s="46"/>
      <c r="C49" s="170" t="s">
        <v>61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  <c r="P49" s="172">
        <f>T38-(0.0175*T38)</f>
        <v>0</v>
      </c>
      <c r="Q49" s="173"/>
      <c r="R49" s="162">
        <v>2.9000000000000001E-2</v>
      </c>
      <c r="S49" s="163"/>
      <c r="T49" s="129">
        <f t="shared" si="1"/>
        <v>0</v>
      </c>
      <c r="U49" s="129"/>
      <c r="V49" s="130"/>
    </row>
    <row r="50" spans="1:23" s="4" customFormat="1" ht="12" customHeight="1" x14ac:dyDescent="0.3">
      <c r="A50" s="14"/>
      <c r="B50" s="50"/>
      <c r="C50" s="151" t="s">
        <v>53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2"/>
      <c r="T50" s="155">
        <f>SUM(T42:V49)</f>
        <v>0</v>
      </c>
      <c r="U50" s="111"/>
      <c r="V50" s="112"/>
    </row>
    <row r="51" spans="1:23" s="4" customFormat="1" ht="4.95" customHeight="1" x14ac:dyDescent="0.3"/>
    <row r="52" spans="1:23" s="4" customFormat="1" ht="12" customHeight="1" x14ac:dyDescent="0.3">
      <c r="B52" s="110" t="s">
        <v>62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109" t="s">
        <v>35</v>
      </c>
      <c r="Q52" s="109"/>
      <c r="R52" s="109" t="s">
        <v>64</v>
      </c>
      <c r="S52" s="109"/>
      <c r="T52" s="109" t="s">
        <v>36</v>
      </c>
      <c r="U52" s="109"/>
      <c r="V52" s="109"/>
    </row>
    <row r="53" spans="1:23" s="4" customFormat="1" ht="12" customHeight="1" x14ac:dyDescent="0.3">
      <c r="B53" s="42"/>
      <c r="C53" s="166" t="s">
        <v>90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25">
        <v>3.1</v>
      </c>
      <c r="Q53" s="142"/>
      <c r="R53" s="180">
        <f>U17</f>
        <v>0</v>
      </c>
      <c r="S53" s="181"/>
      <c r="T53" s="125">
        <f>P53*R53</f>
        <v>0</v>
      </c>
      <c r="U53" s="126"/>
      <c r="V53" s="127"/>
    </row>
    <row r="54" spans="1:23" s="4" customFormat="1" ht="12" customHeight="1" x14ac:dyDescent="0.3">
      <c r="B54" s="76"/>
      <c r="C54" s="164" t="s">
        <v>91</v>
      </c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5"/>
      <c r="P54" s="221">
        <v>0.3347</v>
      </c>
      <c r="Q54" s="222"/>
      <c r="R54" s="176"/>
      <c r="S54" s="177"/>
      <c r="T54" s="128">
        <f>P54*R54</f>
        <v>0</v>
      </c>
      <c r="U54" s="129"/>
      <c r="V54" s="130"/>
    </row>
    <row r="55" spans="1:23" s="4" customFormat="1" ht="12" customHeight="1" x14ac:dyDescent="0.3">
      <c r="B55" s="44"/>
      <c r="C55" s="164" t="s">
        <v>74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  <c r="P55" s="174"/>
      <c r="Q55" s="175"/>
      <c r="R55" s="176"/>
      <c r="S55" s="177"/>
      <c r="T55" s="128">
        <f>P55*R55</f>
        <v>0</v>
      </c>
      <c r="U55" s="129"/>
      <c r="V55" s="130"/>
    </row>
    <row r="56" spans="1:23" s="4" customFormat="1" ht="12" customHeight="1" x14ac:dyDescent="0.3">
      <c r="B56" s="44"/>
      <c r="C56" s="160" t="s">
        <v>73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1"/>
      <c r="P56" s="174"/>
      <c r="Q56" s="175"/>
      <c r="R56" s="176"/>
      <c r="S56" s="177"/>
      <c r="T56" s="128">
        <f>P56*R56</f>
        <v>0</v>
      </c>
      <c r="U56" s="129"/>
      <c r="V56" s="130"/>
    </row>
    <row r="57" spans="1:23" s="4" customFormat="1" ht="12" customHeight="1" x14ac:dyDescent="0.3">
      <c r="B57" s="44"/>
      <c r="C57" s="164" t="s">
        <v>72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5"/>
      <c r="P57" s="174"/>
      <c r="Q57" s="175"/>
      <c r="R57" s="176"/>
      <c r="S57" s="177"/>
      <c r="T57" s="128">
        <f>P57*R57</f>
        <v>0</v>
      </c>
      <c r="U57" s="129"/>
      <c r="V57" s="130"/>
    </row>
    <row r="58" spans="1:23" s="4" customFormat="1" ht="12" customHeight="1" x14ac:dyDescent="0.3">
      <c r="B58" s="44"/>
      <c r="C58" s="164" t="s">
        <v>65</v>
      </c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40">
        <v>0</v>
      </c>
      <c r="Q58" s="144"/>
      <c r="R58" s="144"/>
      <c r="S58" s="141"/>
      <c r="T58" s="128">
        <f>P58</f>
        <v>0</v>
      </c>
      <c r="U58" s="129"/>
      <c r="V58" s="130"/>
    </row>
    <row r="59" spans="1:23" s="4" customFormat="1" ht="12" customHeight="1" x14ac:dyDescent="0.3">
      <c r="B59" s="69"/>
      <c r="C59" s="188" t="s">
        <v>75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140">
        <v>0</v>
      </c>
      <c r="Q59" s="144"/>
      <c r="R59" s="144"/>
      <c r="S59" s="141"/>
      <c r="T59" s="129">
        <f>P59</f>
        <v>0</v>
      </c>
      <c r="U59" s="129"/>
      <c r="V59" s="130"/>
    </row>
    <row r="60" spans="1:23" s="4" customFormat="1" ht="12" customHeight="1" x14ac:dyDescent="0.3">
      <c r="B60" s="50"/>
      <c r="C60" s="151" t="s">
        <v>66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2"/>
      <c r="T60" s="155">
        <f>SUM(T53:V59)</f>
        <v>0</v>
      </c>
      <c r="U60" s="111"/>
      <c r="V60" s="112"/>
    </row>
    <row r="61" spans="1:23" s="4" customFormat="1" ht="4.95" customHeight="1" x14ac:dyDescent="0.3"/>
    <row r="62" spans="1:23" s="4" customFormat="1" ht="12" customHeight="1" x14ac:dyDescent="0.3">
      <c r="B62" s="182" t="s">
        <v>67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185">
        <f>T39+T60-F68</f>
        <v>0</v>
      </c>
      <c r="U62" s="186"/>
      <c r="V62" s="187"/>
    </row>
    <row r="63" spans="1:23" s="4" customFormat="1" ht="4.95" customHeight="1" x14ac:dyDescent="0.3"/>
    <row r="64" spans="1:23" s="4" customFormat="1" ht="12" customHeight="1" x14ac:dyDescent="0.3">
      <c r="B64" s="190" t="s">
        <v>68</v>
      </c>
      <c r="C64" s="190"/>
      <c r="D64" s="190"/>
      <c r="E64" s="190"/>
      <c r="F64" s="191">
        <f>T39</f>
        <v>0</v>
      </c>
      <c r="G64" s="191"/>
      <c r="I64" s="40" t="s">
        <v>76</v>
      </c>
      <c r="J64" s="19"/>
      <c r="K64" s="214"/>
      <c r="L64" s="214"/>
      <c r="M64" s="214"/>
      <c r="N64" s="214"/>
      <c r="O64" s="19"/>
      <c r="P64" s="40" t="s">
        <v>78</v>
      </c>
      <c r="Q64" s="19"/>
      <c r="R64" s="19"/>
      <c r="S64" s="213" t="s">
        <v>81</v>
      </c>
      <c r="T64" s="213"/>
      <c r="U64" s="213"/>
      <c r="V64" s="20"/>
      <c r="W64" s="4" t="s">
        <v>79</v>
      </c>
    </row>
    <row r="65" spans="2:23" s="4" customFormat="1" ht="12" customHeight="1" x14ac:dyDescent="0.3">
      <c r="B65" s="190" t="s">
        <v>69</v>
      </c>
      <c r="C65" s="190"/>
      <c r="D65" s="190"/>
      <c r="E65" s="190"/>
      <c r="F65" s="192">
        <f>T49</f>
        <v>0</v>
      </c>
      <c r="G65" s="192"/>
      <c r="I65" s="215"/>
      <c r="J65" s="83"/>
      <c r="K65" s="83"/>
      <c r="L65" s="83"/>
      <c r="M65" s="83"/>
      <c r="N65" s="83"/>
      <c r="O65" s="3"/>
      <c r="P65" s="13"/>
      <c r="Q65" s="3"/>
      <c r="R65" s="3"/>
      <c r="S65" s="3"/>
      <c r="T65" s="3"/>
      <c r="U65" s="3"/>
      <c r="V65" s="14"/>
      <c r="W65" s="4" t="s">
        <v>80</v>
      </c>
    </row>
    <row r="66" spans="2:23" s="4" customFormat="1" ht="12" customHeight="1" x14ac:dyDescent="0.3">
      <c r="B66" s="195" t="s">
        <v>70</v>
      </c>
      <c r="C66" s="196"/>
      <c r="D66" s="196"/>
      <c r="E66" s="197"/>
      <c r="F66" s="193">
        <f>F64+F65</f>
        <v>0</v>
      </c>
      <c r="G66" s="193"/>
      <c r="I66" s="13"/>
      <c r="J66" s="3"/>
      <c r="K66" s="3"/>
      <c r="L66" s="3"/>
      <c r="M66" s="3"/>
      <c r="N66" s="3"/>
      <c r="O66" s="3"/>
      <c r="P66" s="13" t="s">
        <v>82</v>
      </c>
      <c r="Q66" s="3"/>
      <c r="R66" s="3"/>
      <c r="S66" s="3"/>
      <c r="T66" s="3"/>
      <c r="U66" s="3"/>
      <c r="V66" s="14"/>
      <c r="W66" s="4" t="s">
        <v>81</v>
      </c>
    </row>
    <row r="67" spans="2:23" s="4" customFormat="1" ht="12" customHeight="1" x14ac:dyDescent="0.3">
      <c r="B67" s="190" t="s">
        <v>89</v>
      </c>
      <c r="C67" s="190"/>
      <c r="D67" s="190"/>
      <c r="E67" s="190"/>
      <c r="F67" s="194"/>
      <c r="G67" s="194"/>
      <c r="I67" s="13" t="s">
        <v>77</v>
      </c>
      <c r="J67" s="216"/>
      <c r="K67" s="216"/>
      <c r="L67" s="216"/>
      <c r="M67" s="216"/>
      <c r="N67" s="3"/>
      <c r="O67" s="3"/>
      <c r="P67" s="13"/>
      <c r="Q67" s="3"/>
      <c r="R67" s="3"/>
      <c r="S67" s="3"/>
      <c r="T67" s="3"/>
      <c r="U67" s="3"/>
      <c r="V67" s="14"/>
    </row>
    <row r="68" spans="2:23" s="4" customFormat="1" ht="12" customHeight="1" x14ac:dyDescent="0.3">
      <c r="B68" s="190" t="s">
        <v>71</v>
      </c>
      <c r="C68" s="190"/>
      <c r="D68" s="190"/>
      <c r="E68" s="190"/>
      <c r="F68" s="193">
        <f>F66*F67</f>
        <v>0</v>
      </c>
      <c r="G68" s="193"/>
      <c r="I68" s="18"/>
      <c r="J68" s="6"/>
      <c r="K68" s="6"/>
      <c r="L68" s="6"/>
      <c r="M68" s="6"/>
      <c r="N68" s="6"/>
      <c r="O68" s="6"/>
      <c r="P68" s="18"/>
      <c r="Q68" s="6"/>
      <c r="R68" s="6"/>
      <c r="S68" s="6"/>
      <c r="T68" s="6"/>
      <c r="U68" s="6"/>
      <c r="V68" s="17"/>
    </row>
    <row r="69" spans="2:23" s="4" customFormat="1" ht="4.95" customHeight="1" x14ac:dyDescent="0.3"/>
    <row r="70" spans="2:23" s="4" customFormat="1" ht="12" customHeight="1" x14ac:dyDescent="0.3">
      <c r="B70" s="40" t="s">
        <v>87</v>
      </c>
      <c r="C70" s="19"/>
      <c r="D70" s="19"/>
      <c r="E70" s="19"/>
      <c r="F70" s="19"/>
      <c r="G70" s="218"/>
      <c r="H70" s="218"/>
      <c r="I70" s="41" t="s">
        <v>47</v>
      </c>
      <c r="J70" s="218"/>
      <c r="K70" s="218"/>
      <c r="L70" s="208">
        <v>2020</v>
      </c>
      <c r="M70" s="209"/>
      <c r="O70" s="199" t="s">
        <v>86</v>
      </c>
      <c r="P70" s="200"/>
      <c r="Q70" s="200"/>
      <c r="R70" s="200"/>
      <c r="S70" s="200"/>
      <c r="T70" s="200"/>
      <c r="U70" s="200"/>
      <c r="V70" s="201"/>
    </row>
    <row r="71" spans="2:23" s="4" customFormat="1" ht="4.95" customHeight="1" x14ac:dyDescent="0.3">
      <c r="B71" s="13"/>
      <c r="C71" s="3"/>
      <c r="D71" s="3"/>
      <c r="E71" s="3"/>
      <c r="F71" s="3"/>
      <c r="G71" s="5"/>
      <c r="H71" s="5"/>
      <c r="I71" s="5"/>
      <c r="J71" s="3"/>
      <c r="K71" s="3"/>
      <c r="L71" s="71"/>
      <c r="M71" s="72"/>
      <c r="O71" s="202"/>
      <c r="P71" s="203"/>
      <c r="Q71" s="203"/>
      <c r="R71" s="203"/>
      <c r="S71" s="203"/>
      <c r="T71" s="203"/>
      <c r="U71" s="203"/>
      <c r="V71" s="204"/>
    </row>
    <row r="72" spans="2:23" s="4" customFormat="1" ht="12" customHeight="1" x14ac:dyDescent="0.3">
      <c r="B72" s="13" t="s">
        <v>83</v>
      </c>
      <c r="C72" s="3"/>
      <c r="D72" s="3"/>
      <c r="E72" s="3"/>
      <c r="F72" s="3"/>
      <c r="G72" s="198"/>
      <c r="H72" s="198"/>
      <c r="I72" s="5" t="s">
        <v>47</v>
      </c>
      <c r="J72" s="198"/>
      <c r="K72" s="198"/>
      <c r="L72" s="210">
        <v>2020</v>
      </c>
      <c r="M72" s="211"/>
      <c r="O72" s="202"/>
      <c r="P72" s="203"/>
      <c r="Q72" s="203"/>
      <c r="R72" s="203"/>
      <c r="S72" s="203"/>
      <c r="T72" s="203"/>
      <c r="U72" s="203"/>
      <c r="V72" s="204"/>
    </row>
    <row r="73" spans="2:23" s="4" customFormat="1" ht="4.95" customHeight="1" x14ac:dyDescent="0.3"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14"/>
      <c r="O73" s="202"/>
      <c r="P73" s="203"/>
      <c r="Q73" s="203"/>
      <c r="R73" s="203"/>
      <c r="S73" s="203"/>
      <c r="T73" s="203"/>
      <c r="U73" s="203"/>
      <c r="V73" s="204"/>
    </row>
    <row r="74" spans="2:23" s="4" customFormat="1" ht="12" customHeight="1" x14ac:dyDescent="0.3">
      <c r="B74" s="18" t="s">
        <v>84</v>
      </c>
      <c r="C74" s="6"/>
      <c r="D74" s="6"/>
      <c r="E74" s="6"/>
      <c r="F74" s="217"/>
      <c r="G74" s="217"/>
      <c r="H74" s="48" t="s">
        <v>85</v>
      </c>
      <c r="I74" s="217"/>
      <c r="J74" s="217"/>
      <c r="K74" s="212">
        <v>2020</v>
      </c>
      <c r="L74" s="212"/>
      <c r="M74" s="17"/>
      <c r="O74" s="205"/>
      <c r="P74" s="206"/>
      <c r="Q74" s="206"/>
      <c r="R74" s="206"/>
      <c r="S74" s="206"/>
      <c r="T74" s="206"/>
      <c r="U74" s="206"/>
      <c r="V74" s="207"/>
    </row>
    <row r="75" spans="2:23" s="4" customFormat="1" ht="12" customHeight="1" x14ac:dyDescent="0.3"/>
    <row r="76" spans="2:23" s="4" customFormat="1" ht="12" customHeight="1" x14ac:dyDescent="0.3"/>
    <row r="77" spans="2:23" s="4" customFormat="1" ht="12" customHeight="1" x14ac:dyDescent="0.3"/>
    <row r="78" spans="2:23" s="4" customFormat="1" ht="12" customHeight="1" x14ac:dyDescent="0.3"/>
    <row r="79" spans="2:23" s="4" customFormat="1" ht="12" customHeight="1" x14ac:dyDescent="0.3"/>
    <row r="80" spans="2:23" s="4" customFormat="1" ht="12" customHeight="1" x14ac:dyDescent="0.3"/>
    <row r="81" s="4" customFormat="1" ht="12" customHeight="1" x14ac:dyDescent="0.3"/>
    <row r="82" s="4" customFormat="1" ht="12" customHeight="1" x14ac:dyDescent="0.3"/>
    <row r="83" s="4" customFormat="1" ht="12" customHeight="1" x14ac:dyDescent="0.3"/>
    <row r="84" s="4" customFormat="1" ht="12" customHeight="1" x14ac:dyDescent="0.3"/>
    <row r="85" s="4" customFormat="1" ht="12" customHeight="1" x14ac:dyDescent="0.3"/>
    <row r="86" s="4" customFormat="1" ht="12" customHeight="1" x14ac:dyDescent="0.3"/>
    <row r="87" s="4" customFormat="1" ht="12" customHeight="1" x14ac:dyDescent="0.3"/>
    <row r="88" s="4" customFormat="1" ht="12" customHeight="1" x14ac:dyDescent="0.3"/>
    <row r="89" s="4" customFormat="1" ht="12" customHeight="1" x14ac:dyDescent="0.3"/>
    <row r="90" s="4" customFormat="1" ht="12" customHeight="1" x14ac:dyDescent="0.3"/>
    <row r="91" s="4" customFormat="1" ht="12" customHeight="1" x14ac:dyDescent="0.3"/>
    <row r="92" s="4" customFormat="1" ht="12" customHeight="1" x14ac:dyDescent="0.3"/>
    <row r="93" s="4" customFormat="1" ht="12" customHeight="1" x14ac:dyDescent="0.3"/>
    <row r="94" s="4" customFormat="1" ht="12" customHeight="1" x14ac:dyDescent="0.3"/>
    <row r="95" s="4" customFormat="1" ht="12" customHeight="1" x14ac:dyDescent="0.3"/>
    <row r="96" s="4" customFormat="1" ht="12" customHeight="1" x14ac:dyDescent="0.3"/>
    <row r="97" s="4" customFormat="1" ht="12" customHeight="1" x14ac:dyDescent="0.3"/>
    <row r="98" s="4" customFormat="1" ht="12" customHeight="1" x14ac:dyDescent="0.3"/>
    <row r="99" s="4" customFormat="1" ht="12" customHeight="1" x14ac:dyDescent="0.3"/>
    <row r="100" s="4" customFormat="1" ht="12" customHeight="1" x14ac:dyDescent="0.3"/>
    <row r="101" s="4" customFormat="1" ht="12" customHeight="1" x14ac:dyDescent="0.3"/>
    <row r="102" s="4" customFormat="1" ht="12" customHeight="1" x14ac:dyDescent="0.3"/>
    <row r="103" s="4" customFormat="1" ht="12" customHeight="1" x14ac:dyDescent="0.3"/>
    <row r="104" s="4" customFormat="1" ht="12" customHeight="1" x14ac:dyDescent="0.3"/>
    <row r="105" s="4" customFormat="1" ht="12" customHeight="1" x14ac:dyDescent="0.3"/>
    <row r="106" s="4" customFormat="1" ht="12" customHeight="1" x14ac:dyDescent="0.3"/>
    <row r="107" s="4" customFormat="1" ht="12" customHeight="1" x14ac:dyDescent="0.3"/>
    <row r="108" s="4" customFormat="1" ht="12" customHeight="1" x14ac:dyDescent="0.3"/>
    <row r="109" s="4" customFormat="1" ht="12" customHeight="1" x14ac:dyDescent="0.3"/>
    <row r="110" s="4" customFormat="1" ht="12" customHeight="1" x14ac:dyDescent="0.3"/>
    <row r="111" s="4" customFormat="1" ht="12" customHeight="1" x14ac:dyDescent="0.3"/>
    <row r="112" s="4" customFormat="1" ht="12" customHeight="1" x14ac:dyDescent="0.3"/>
    <row r="113" s="4" customFormat="1" ht="12" customHeight="1" x14ac:dyDescent="0.3"/>
    <row r="114" s="4" customFormat="1" ht="12" customHeight="1" x14ac:dyDescent="0.3"/>
    <row r="115" s="4" customFormat="1" ht="12" customHeight="1" x14ac:dyDescent="0.3"/>
    <row r="116" s="4" customFormat="1" ht="12" customHeight="1" x14ac:dyDescent="0.3"/>
    <row r="117" s="4" customFormat="1" ht="12" customHeight="1" x14ac:dyDescent="0.3"/>
    <row r="118" s="4" customFormat="1" ht="12" customHeight="1" x14ac:dyDescent="0.3"/>
    <row r="119" s="4" customFormat="1" ht="12" customHeight="1" x14ac:dyDescent="0.3"/>
    <row r="120" s="4" customFormat="1" ht="12" customHeight="1" x14ac:dyDescent="0.3"/>
    <row r="121" s="4" customFormat="1" ht="12" customHeight="1" x14ac:dyDescent="0.3"/>
    <row r="122" s="4" customFormat="1" ht="12" customHeight="1" x14ac:dyDescent="0.3"/>
    <row r="123" s="4" customFormat="1" ht="12" customHeight="1" x14ac:dyDescent="0.3"/>
    <row r="124" s="4" customFormat="1" ht="12" customHeight="1" x14ac:dyDescent="0.3"/>
    <row r="125" s="4" customFormat="1" ht="12" customHeight="1" x14ac:dyDescent="0.3"/>
    <row r="126" s="4" customFormat="1" ht="12" customHeight="1" x14ac:dyDescent="0.3"/>
    <row r="127" s="4" customFormat="1" ht="12" customHeight="1" x14ac:dyDescent="0.3"/>
    <row r="128" s="4" customFormat="1" ht="12" customHeight="1" x14ac:dyDescent="0.3"/>
    <row r="129" s="4" customFormat="1" ht="12" customHeight="1" x14ac:dyDescent="0.3"/>
    <row r="130" s="4" customFormat="1" ht="12" customHeight="1" x14ac:dyDescent="0.3"/>
    <row r="131" s="4" customFormat="1" ht="12" customHeight="1" x14ac:dyDescent="0.3"/>
    <row r="132" s="4" customFormat="1" ht="12" customHeight="1" x14ac:dyDescent="0.3"/>
    <row r="133" s="4" customFormat="1" ht="12" customHeight="1" x14ac:dyDescent="0.3"/>
    <row r="134" s="4" customFormat="1" ht="12" customHeight="1" x14ac:dyDescent="0.3"/>
    <row r="135" s="4" customFormat="1" ht="12" customHeight="1" x14ac:dyDescent="0.3"/>
    <row r="136" s="4" customFormat="1" ht="12" customHeight="1" x14ac:dyDescent="0.3"/>
    <row r="137" s="4" customFormat="1" ht="12" customHeight="1" x14ac:dyDescent="0.3"/>
    <row r="138" s="4" customFormat="1" ht="12" customHeight="1" x14ac:dyDescent="0.3"/>
    <row r="139" s="4" customFormat="1" ht="12" customHeight="1" x14ac:dyDescent="0.3"/>
    <row r="140" s="4" customFormat="1" ht="12" customHeight="1" x14ac:dyDescent="0.3"/>
    <row r="141" s="4" customFormat="1" ht="12" customHeight="1" x14ac:dyDescent="0.3"/>
    <row r="142" s="4" customFormat="1" ht="12" customHeight="1" x14ac:dyDescent="0.3"/>
    <row r="143" s="4" customFormat="1" ht="12" customHeight="1" x14ac:dyDescent="0.3"/>
    <row r="144" s="4" customFormat="1" ht="12" customHeight="1" x14ac:dyDescent="0.3"/>
    <row r="145" s="4" customFormat="1" ht="12" customHeight="1" x14ac:dyDescent="0.3"/>
    <row r="146" s="4" customFormat="1" ht="12" customHeight="1" x14ac:dyDescent="0.3"/>
    <row r="147" s="4" customFormat="1" ht="12" customHeight="1" x14ac:dyDescent="0.3"/>
    <row r="148" s="4" customFormat="1" ht="12" customHeight="1" x14ac:dyDescent="0.3"/>
    <row r="149" s="4" customFormat="1" ht="12" customHeight="1" x14ac:dyDescent="0.3"/>
    <row r="150" s="4" customFormat="1" ht="12" customHeight="1" x14ac:dyDescent="0.3"/>
    <row r="151" s="4" customFormat="1" ht="12" customHeight="1" x14ac:dyDescent="0.3"/>
    <row r="152" s="4" customFormat="1" ht="12" customHeight="1" x14ac:dyDescent="0.3"/>
    <row r="153" s="4" customFormat="1" ht="12" customHeight="1" x14ac:dyDescent="0.3"/>
    <row r="154" s="4" customFormat="1" ht="12" customHeight="1" x14ac:dyDescent="0.3"/>
    <row r="155" s="4" customFormat="1" ht="12" customHeight="1" x14ac:dyDescent="0.3"/>
    <row r="156" s="4" customFormat="1" ht="12" customHeight="1" x14ac:dyDescent="0.3"/>
    <row r="157" s="4" customFormat="1" ht="12" customHeight="1" x14ac:dyDescent="0.3"/>
    <row r="158" s="4" customFormat="1" ht="12" customHeight="1" x14ac:dyDescent="0.3"/>
    <row r="159" s="4" customFormat="1" ht="12" customHeight="1" x14ac:dyDescent="0.3"/>
    <row r="160" s="4" customFormat="1" ht="12" customHeight="1" x14ac:dyDescent="0.3"/>
    <row r="161" s="4" customFormat="1" ht="12" customHeight="1" x14ac:dyDescent="0.3"/>
    <row r="162" s="4" customFormat="1" ht="12" customHeight="1" x14ac:dyDescent="0.3"/>
    <row r="163" s="4" customFormat="1" ht="12" customHeight="1" x14ac:dyDescent="0.3"/>
    <row r="164" s="4" customFormat="1" ht="12" customHeight="1" x14ac:dyDescent="0.3"/>
    <row r="165" s="4" customFormat="1" ht="12" customHeight="1" x14ac:dyDescent="0.3"/>
    <row r="166" s="4" customFormat="1" ht="12" customHeight="1" x14ac:dyDescent="0.3"/>
    <row r="167" s="4" customFormat="1" ht="12" customHeight="1" x14ac:dyDescent="0.3"/>
    <row r="168" s="4" customFormat="1" ht="12" customHeight="1" x14ac:dyDescent="0.3"/>
    <row r="169" s="4" customFormat="1" ht="12" customHeight="1" x14ac:dyDescent="0.3"/>
    <row r="170" s="4" customFormat="1" ht="12" customHeight="1" x14ac:dyDescent="0.3"/>
    <row r="171" s="4" customFormat="1" ht="12" customHeight="1" x14ac:dyDescent="0.3"/>
    <row r="172" s="4" customFormat="1" ht="12" customHeight="1" x14ac:dyDescent="0.3"/>
    <row r="173" s="4" customFormat="1" ht="12" customHeight="1" x14ac:dyDescent="0.3"/>
    <row r="174" s="4" customFormat="1" ht="12" customHeight="1" x14ac:dyDescent="0.3"/>
    <row r="175" s="4" customFormat="1" ht="12" customHeight="1" x14ac:dyDescent="0.3"/>
    <row r="176" s="4" customFormat="1" ht="12" customHeight="1" x14ac:dyDescent="0.3"/>
    <row r="177" s="4" customFormat="1" ht="12" customHeight="1" x14ac:dyDescent="0.3"/>
    <row r="178" s="4" customFormat="1" ht="12" customHeight="1" x14ac:dyDescent="0.3"/>
    <row r="179" s="4" customFormat="1" ht="12" customHeight="1" x14ac:dyDescent="0.3"/>
    <row r="180" s="4" customFormat="1" ht="12" customHeight="1" x14ac:dyDescent="0.3"/>
    <row r="181" s="4" customFormat="1" ht="12" customHeight="1" x14ac:dyDescent="0.3"/>
    <row r="182" s="4" customFormat="1" ht="12" customHeight="1" x14ac:dyDescent="0.3"/>
    <row r="183" s="4" customFormat="1" ht="12" customHeight="1" x14ac:dyDescent="0.3"/>
    <row r="184" ht="12" customHeight="1" x14ac:dyDescent="0.3"/>
    <row r="185" ht="12" customHeight="1" x14ac:dyDescent="0.3"/>
  </sheetData>
  <sheetProtection password="EA3A" sheet="1" objects="1" scenarios="1" selectLockedCells="1"/>
  <dataConsolidate/>
  <mergeCells count="193">
    <mergeCell ref="L72:M72"/>
    <mergeCell ref="F74:G74"/>
    <mergeCell ref="I74:J74"/>
    <mergeCell ref="K74:L74"/>
    <mergeCell ref="P54:Q54"/>
    <mergeCell ref="R54:S54"/>
    <mergeCell ref="C54:O54"/>
    <mergeCell ref="K64:N64"/>
    <mergeCell ref="S64:U64"/>
    <mergeCell ref="I65:N65"/>
    <mergeCell ref="J67:M67"/>
    <mergeCell ref="G70:H70"/>
    <mergeCell ref="J70:K70"/>
    <mergeCell ref="L70:M70"/>
    <mergeCell ref="O70:V74"/>
    <mergeCell ref="G72:H72"/>
    <mergeCell ref="J72:K72"/>
    <mergeCell ref="C55:O55"/>
    <mergeCell ref="P55:Q55"/>
    <mergeCell ref="R55:S55"/>
    <mergeCell ref="T55:V55"/>
    <mergeCell ref="P58:S58"/>
    <mergeCell ref="C60:S60"/>
    <mergeCell ref="B62:S62"/>
    <mergeCell ref="T62:V62"/>
    <mergeCell ref="B66:E66"/>
    <mergeCell ref="F66:G66"/>
    <mergeCell ref="B67:E67"/>
    <mergeCell ref="F67:G67"/>
    <mergeCell ref="B68:E68"/>
    <mergeCell ref="F68:G68"/>
    <mergeCell ref="B65:E65"/>
    <mergeCell ref="F65:G65"/>
    <mergeCell ref="B64:E64"/>
    <mergeCell ref="F64:G64"/>
    <mergeCell ref="C59:O59"/>
    <mergeCell ref="P59:S59"/>
    <mergeCell ref="T59:V59"/>
    <mergeCell ref="T60:V60"/>
    <mergeCell ref="C57:O57"/>
    <mergeCell ref="P57:Q57"/>
    <mergeCell ref="R57:S57"/>
    <mergeCell ref="T57:V57"/>
    <mergeCell ref="C58:O58"/>
    <mergeCell ref="T58:V58"/>
    <mergeCell ref="C53:O53"/>
    <mergeCell ref="P53:Q53"/>
    <mergeCell ref="R53:S53"/>
    <mergeCell ref="T53:V53"/>
    <mergeCell ref="C56:O56"/>
    <mergeCell ref="P56:Q56"/>
    <mergeCell ref="R56:S56"/>
    <mergeCell ref="T56:V56"/>
    <mergeCell ref="T54:V54"/>
    <mergeCell ref="C50:S50"/>
    <mergeCell ref="T50:V50"/>
    <mergeCell ref="B52:O52"/>
    <mergeCell ref="P52:Q52"/>
    <mergeCell ref="R52:S52"/>
    <mergeCell ref="T52:V52"/>
    <mergeCell ref="C48:O48"/>
    <mergeCell ref="P48:Q48"/>
    <mergeCell ref="R48:S48"/>
    <mergeCell ref="T48:V48"/>
    <mergeCell ref="C49:O49"/>
    <mergeCell ref="P49:Q49"/>
    <mergeCell ref="R49:S49"/>
    <mergeCell ref="T49:V49"/>
    <mergeCell ref="C46:O46"/>
    <mergeCell ref="P46:Q46"/>
    <mergeCell ref="R46:S46"/>
    <mergeCell ref="T46:V46"/>
    <mergeCell ref="C47:O47"/>
    <mergeCell ref="P47:Q47"/>
    <mergeCell ref="R47:S47"/>
    <mergeCell ref="T47:V47"/>
    <mergeCell ref="C44:O44"/>
    <mergeCell ref="P44:Q44"/>
    <mergeCell ref="R44:S44"/>
    <mergeCell ref="T44:V44"/>
    <mergeCell ref="C45:O45"/>
    <mergeCell ref="P45:Q45"/>
    <mergeCell ref="R45:S45"/>
    <mergeCell ref="T45:V45"/>
    <mergeCell ref="C42:O42"/>
    <mergeCell ref="P42:Q42"/>
    <mergeCell ref="R42:S42"/>
    <mergeCell ref="T42:V42"/>
    <mergeCell ref="C43:O43"/>
    <mergeCell ref="P43:Q43"/>
    <mergeCell ref="R43:S43"/>
    <mergeCell ref="T43:V43"/>
    <mergeCell ref="C38:S38"/>
    <mergeCell ref="T38:V38"/>
    <mergeCell ref="C39:S39"/>
    <mergeCell ref="T39:V39"/>
    <mergeCell ref="B41:O41"/>
    <mergeCell ref="P41:Q41"/>
    <mergeCell ref="R41:S41"/>
    <mergeCell ref="T41:V41"/>
    <mergeCell ref="C36:O36"/>
    <mergeCell ref="P36:S36"/>
    <mergeCell ref="T36:V36"/>
    <mergeCell ref="C37:O37"/>
    <mergeCell ref="P37:S37"/>
    <mergeCell ref="T37:V37"/>
    <mergeCell ref="C35:H35"/>
    <mergeCell ref="I35:J35"/>
    <mergeCell ref="L35:O35"/>
    <mergeCell ref="P35:Q35"/>
    <mergeCell ref="R35:S35"/>
    <mergeCell ref="T35:V35"/>
    <mergeCell ref="T32:V32"/>
    <mergeCell ref="C33:O33"/>
    <mergeCell ref="P33:Q33"/>
    <mergeCell ref="R33:S33"/>
    <mergeCell ref="T33:V33"/>
    <mergeCell ref="C34:O34"/>
    <mergeCell ref="P34:Q34"/>
    <mergeCell ref="R34:S34"/>
    <mergeCell ref="T34:V34"/>
    <mergeCell ref="C32:F32"/>
    <mergeCell ref="G32:H32"/>
    <mergeCell ref="J32:K32"/>
    <mergeCell ref="L32:O32"/>
    <mergeCell ref="P32:Q32"/>
    <mergeCell ref="R32:S32"/>
    <mergeCell ref="C30:O30"/>
    <mergeCell ref="P30:Q30"/>
    <mergeCell ref="R30:S30"/>
    <mergeCell ref="T30:V30"/>
    <mergeCell ref="C31:M31"/>
    <mergeCell ref="N31:O31"/>
    <mergeCell ref="P31:Q31"/>
    <mergeCell ref="R31:S31"/>
    <mergeCell ref="T31:V31"/>
    <mergeCell ref="G21:H21"/>
    <mergeCell ref="J21:K21"/>
    <mergeCell ref="U21:V21"/>
    <mergeCell ref="C28:O28"/>
    <mergeCell ref="P28:Q28"/>
    <mergeCell ref="R28:S28"/>
    <mergeCell ref="T28:V28"/>
    <mergeCell ref="C29:O29"/>
    <mergeCell ref="P29:Q29"/>
    <mergeCell ref="R29:S29"/>
    <mergeCell ref="T29:V29"/>
    <mergeCell ref="B26:O26"/>
    <mergeCell ref="P26:Q26"/>
    <mergeCell ref="R26:S26"/>
    <mergeCell ref="T26:V26"/>
    <mergeCell ref="C27:O27"/>
    <mergeCell ref="P27:Q27"/>
    <mergeCell ref="R27:S27"/>
    <mergeCell ref="T27:V27"/>
    <mergeCell ref="R11:V11"/>
    <mergeCell ref="B14:V14"/>
    <mergeCell ref="B16:B24"/>
    <mergeCell ref="L16:L24"/>
    <mergeCell ref="U17:V17"/>
    <mergeCell ref="E18:F18"/>
    <mergeCell ref="J18:K18"/>
    <mergeCell ref="U18:V18"/>
    <mergeCell ref="J19:K19"/>
    <mergeCell ref="U19:V19"/>
    <mergeCell ref="C11:K11"/>
    <mergeCell ref="C22:F22"/>
    <mergeCell ref="G22:H22"/>
    <mergeCell ref="J22:K22"/>
    <mergeCell ref="U22:V22"/>
    <mergeCell ref="C23:F23"/>
    <mergeCell ref="G23:H23"/>
    <mergeCell ref="J23:K23"/>
    <mergeCell ref="U23:V23"/>
    <mergeCell ref="C20:F20"/>
    <mergeCell ref="G20:H20"/>
    <mergeCell ref="J20:K20"/>
    <mergeCell ref="U20:V20"/>
    <mergeCell ref="C21:F21"/>
    <mergeCell ref="E7:K7"/>
    <mergeCell ref="O7:V7"/>
    <mergeCell ref="G8:K8"/>
    <mergeCell ref="Q8:V8"/>
    <mergeCell ref="P9:V9"/>
    <mergeCell ref="F10:K10"/>
    <mergeCell ref="Q10:R10"/>
    <mergeCell ref="B1:N1"/>
    <mergeCell ref="O1:R1"/>
    <mergeCell ref="S1:T1"/>
    <mergeCell ref="B4:K4"/>
    <mergeCell ref="L4:V4"/>
    <mergeCell ref="F6:K6"/>
    <mergeCell ref="P6:V6"/>
  </mergeCells>
  <dataValidations count="2">
    <dataValidation type="list" allowBlank="1" showInputMessage="1" showErrorMessage="1" sqref="R11:V12">
      <formula1>$W$10:$W$11</formula1>
    </dataValidation>
    <dataValidation type="list" allowBlank="1" showInputMessage="1" showErrorMessage="1" sqref="Q65:U65 S64">
      <formula1>$W$64:$W$66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Avertissement - Notice</vt:lpstr>
      <vt:lpstr>BS Simplifié 2020</vt:lpstr>
      <vt:lpstr>BS Simplifié 2020 - Prorat°IE</vt:lpstr>
      <vt:lpstr>'BS Simplifié 2020'!Zone_d_impression</vt:lpstr>
      <vt:lpstr>'BS Simplifié 2020 - Prorat°IE'!Zone_d_impression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BAROT</dc:creator>
  <cp:lastModifiedBy>CAROLINE BAROT</cp:lastModifiedBy>
  <cp:lastPrinted>2020-02-03T08:28:50Z</cp:lastPrinted>
  <dcterms:created xsi:type="dcterms:W3CDTF">2020-01-31T07:21:50Z</dcterms:created>
  <dcterms:modified xsi:type="dcterms:W3CDTF">2020-02-04T12:29:48Z</dcterms:modified>
</cp:coreProperties>
</file>